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95" windowHeight="6660" activeTab="0"/>
  </bookViews>
  <sheets>
    <sheet name="Hoja1" sheetId="1" r:id="rId1"/>
  </sheets>
  <definedNames>
    <definedName name="_xlnm.Print_Area" localSheetId="0">'Hoja1'!$A$1:$I$51</definedName>
  </definedNames>
  <calcPr fullCalcOnLoad="1"/>
</workbook>
</file>

<file path=xl/sharedStrings.xml><?xml version="1.0" encoding="utf-8"?>
<sst xmlns="http://schemas.openxmlformats.org/spreadsheetml/2006/main" count="3" uniqueCount="3">
  <si>
    <t>ACIERTOS</t>
  </si>
  <si>
    <t>BLÑ</t>
  </si>
  <si>
    <t>http://www.universotv.com/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</si>
</sst>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b/>
      <sz val="10"/>
      <name val="Arial"/>
      <family val="2"/>
    </font>
    <font>
      <b/>
      <sz val="10"/>
      <color indexed="9"/>
      <name val="Arial"/>
      <family val="2"/>
    </font>
    <font>
      <b/>
      <sz val="16"/>
      <color indexed="9"/>
      <name val="Arial"/>
      <family val="2"/>
    </font>
    <font>
      <sz val="10"/>
      <color indexed="9"/>
      <name val="Arial"/>
      <family val="2"/>
    </font>
    <font>
      <b/>
      <sz val="12"/>
      <color indexed="9"/>
      <name val="Arial"/>
      <family val="2"/>
    </font>
    <font>
      <b/>
      <sz val="11"/>
      <color indexed="9"/>
      <name val="Times New Roman"/>
      <family val="1"/>
    </font>
    <font>
      <u val="single"/>
      <sz val="10"/>
      <color indexed="12"/>
      <name val="Arial"/>
      <family val="0"/>
    </font>
    <font>
      <b/>
      <u val="single"/>
      <sz val="10"/>
      <color indexed="9"/>
      <name val="Arial"/>
      <family val="2"/>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54"/>
        <bgColor indexed="64"/>
      </patternFill>
    </fill>
    <fill>
      <patternFill patternType="solid">
        <fgColor indexed="41"/>
        <bgColor indexed="64"/>
      </patternFill>
    </fill>
    <fill>
      <patternFill patternType="solid">
        <fgColor indexed="22"/>
        <bgColor indexed="64"/>
      </patternFill>
    </fill>
  </fills>
  <borders count="3">
    <border>
      <left/>
      <right/>
      <top/>
      <bottom/>
      <diagonal/>
    </border>
    <border>
      <left style="medium"/>
      <right style="medium"/>
      <top style="medium"/>
      <bottom style="mediu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2" borderId="0" xfId="0" applyFill="1" applyAlignment="1">
      <alignment/>
    </xf>
    <xf numFmtId="0" fontId="0" fillId="3" borderId="0" xfId="0" applyFill="1" applyAlignment="1">
      <alignment/>
    </xf>
    <xf numFmtId="0" fontId="1" fillId="2" borderId="0" xfId="0" applyFont="1" applyFill="1" applyAlignment="1">
      <alignment horizontal="center"/>
    </xf>
    <xf numFmtId="0" fontId="0" fillId="2" borderId="1" xfId="0" applyFill="1" applyBorder="1" applyAlignment="1" applyProtection="1">
      <alignment horizontal="center"/>
      <protection hidden="1"/>
    </xf>
    <xf numFmtId="0" fontId="0" fillId="2" borderId="0" xfId="0" applyFill="1" applyBorder="1" applyAlignment="1">
      <alignment/>
    </xf>
    <xf numFmtId="0" fontId="2" fillId="3" borderId="0" xfId="0" applyFont="1" applyFill="1" applyAlignment="1">
      <alignment horizontal="left"/>
    </xf>
    <xf numFmtId="0" fontId="1" fillId="4" borderId="1" xfId="0" applyFont="1" applyFill="1" applyBorder="1" applyAlignment="1" applyProtection="1">
      <alignment horizontal="center"/>
      <protection locked="0"/>
    </xf>
    <xf numFmtId="0" fontId="1" fillId="2" borderId="0" xfId="0" applyFont="1" applyFill="1" applyBorder="1" applyAlignment="1">
      <alignment horizontal="center" vertical="center"/>
    </xf>
    <xf numFmtId="0" fontId="0" fillId="0" borderId="0" xfId="0" applyFill="1"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9" fontId="4" fillId="0" borderId="0" xfId="0" applyNumberFormat="1" applyFont="1" applyFill="1" applyAlignment="1" applyProtection="1">
      <alignment/>
      <protection hidden="1"/>
    </xf>
    <xf numFmtId="0" fontId="3" fillId="3" borderId="0" xfId="0" applyFont="1" applyFill="1" applyAlignment="1">
      <alignment horizontal="center"/>
    </xf>
    <xf numFmtId="0" fontId="5" fillId="3" borderId="0" xfId="0" applyFont="1" applyFill="1" applyAlignment="1">
      <alignment horizontal="center" vertical="center"/>
    </xf>
    <xf numFmtId="0" fontId="6" fillId="3" borderId="0" xfId="0" applyFont="1" applyFill="1" applyAlignment="1">
      <alignment vertical="center"/>
    </xf>
    <xf numFmtId="0" fontId="8" fillId="3" borderId="0" xfId="20" applyFont="1" applyFill="1" applyAlignment="1" applyProtection="1">
      <alignment horizontal="left" vertical="center"/>
      <protection locked="0"/>
    </xf>
    <xf numFmtId="9" fontId="3" fillId="3" borderId="0" xfId="0" applyNumberFormat="1" applyFont="1" applyFill="1" applyAlignment="1" applyProtection="1">
      <alignment horizontal="center" vertical="top"/>
      <protection hidden="1"/>
    </xf>
    <xf numFmtId="0" fontId="1" fillId="4" borderId="2" xfId="0" applyFont="1" applyFill="1" applyBorder="1" applyAlignment="1" applyProtection="1">
      <alignment horizontal="center"/>
      <protection locked="0"/>
    </xf>
    <xf numFmtId="0" fontId="0" fillId="5" borderId="1" xfId="0" applyFill="1" applyBorder="1" applyAlignment="1">
      <alignment/>
    </xf>
    <xf numFmtId="9" fontId="3" fillId="3" borderId="0" xfId="0" applyNumberFormat="1" applyFont="1" applyFill="1" applyAlignment="1" applyProtection="1">
      <alignment horizontal="center"/>
      <protection hidden="1"/>
    </xf>
    <xf numFmtId="9" fontId="3" fillId="3" borderId="0" xfId="0" applyNumberFormat="1" applyFont="1" applyFill="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font>
      <fill>
        <patternFill>
          <bgColor rgb="FF99CC00"/>
        </patternFill>
      </fill>
      <border/>
    </dxf>
    <dxf>
      <font>
        <b/>
        <i val="0"/>
      </font>
      <fill>
        <patternFill>
          <bgColor rgb="FFFFFF99"/>
        </patternFill>
      </fill>
      <border/>
    </dxf>
    <dxf>
      <font>
        <b/>
        <i val="0"/>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152400</xdr:rowOff>
    </xdr:from>
    <xdr:to>
      <xdr:col>5</xdr:col>
      <xdr:colOff>1571625</xdr:colOff>
      <xdr:row>2</xdr:row>
      <xdr:rowOff>85725</xdr:rowOff>
    </xdr:to>
    <xdr:sp>
      <xdr:nvSpPr>
        <xdr:cNvPr id="1" name="AutoShape 53"/>
        <xdr:cNvSpPr>
          <a:spLocks/>
        </xdr:cNvSpPr>
      </xdr:nvSpPr>
      <xdr:spPr>
        <a:xfrm>
          <a:off x="2771775" y="152400"/>
          <a:ext cx="3305175" cy="457200"/>
        </a:xfrm>
        <a:prstGeom prst="rect"/>
        <a:noFill/>
      </xdr:spPr>
      <xdr:txBody>
        <a:bodyPr fromWordArt="1" wrap="none">
          <a:prstTxWarp prst="textPlain"/>
        </a:bodyPr>
        <a:p>
          <a:pPr algn="ctr"/>
          <a:r>
            <a:rPr sz="2000" b="1"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Times New Roman"/>
              <a:cs typeface="Times New Roman"/>
            </a:rPr>
            <a:t>CINE</a:t>
          </a:r>
        </a:p>
      </xdr:txBody>
    </xdr:sp>
    <xdr:clientData/>
  </xdr:twoCellAnchor>
  <xdr:twoCellAnchor editAs="oneCell">
    <xdr:from>
      <xdr:col>1</xdr:col>
      <xdr:colOff>104775</xdr:colOff>
      <xdr:row>5</xdr:row>
      <xdr:rowOff>85725</xdr:rowOff>
    </xdr:from>
    <xdr:to>
      <xdr:col>1</xdr:col>
      <xdr:colOff>1476375</xdr:colOff>
      <xdr:row>5</xdr:row>
      <xdr:rowOff>1876425</xdr:rowOff>
    </xdr:to>
    <xdr:pic>
      <xdr:nvPicPr>
        <xdr:cNvPr id="2" name="Picture 56"/>
        <xdr:cNvPicPr preferRelativeResize="1">
          <a:picLocks noChangeAspect="1"/>
        </xdr:cNvPicPr>
      </xdr:nvPicPr>
      <xdr:blipFill>
        <a:blip r:embed="rId1"/>
        <a:stretch>
          <a:fillRect/>
        </a:stretch>
      </xdr:blipFill>
      <xdr:spPr>
        <a:xfrm>
          <a:off x="685800" y="1666875"/>
          <a:ext cx="1371600" cy="1790700"/>
        </a:xfrm>
        <a:prstGeom prst="rect">
          <a:avLst/>
        </a:prstGeom>
        <a:noFill/>
        <a:ln w="9525" cmpd="sng">
          <a:noFill/>
        </a:ln>
      </xdr:spPr>
    </xdr:pic>
    <xdr:clientData/>
  </xdr:twoCellAnchor>
  <xdr:twoCellAnchor editAs="oneCell">
    <xdr:from>
      <xdr:col>3</xdr:col>
      <xdr:colOff>104775</xdr:colOff>
      <xdr:row>5</xdr:row>
      <xdr:rowOff>104775</xdr:rowOff>
    </xdr:from>
    <xdr:to>
      <xdr:col>3</xdr:col>
      <xdr:colOff>1466850</xdr:colOff>
      <xdr:row>5</xdr:row>
      <xdr:rowOff>1905000</xdr:rowOff>
    </xdr:to>
    <xdr:pic>
      <xdr:nvPicPr>
        <xdr:cNvPr id="3" name="Picture 57"/>
        <xdr:cNvPicPr preferRelativeResize="1">
          <a:picLocks noChangeAspect="1"/>
        </xdr:cNvPicPr>
      </xdr:nvPicPr>
      <xdr:blipFill>
        <a:blip r:embed="rId2"/>
        <a:stretch>
          <a:fillRect/>
        </a:stretch>
      </xdr:blipFill>
      <xdr:spPr>
        <a:xfrm>
          <a:off x="2647950" y="1685925"/>
          <a:ext cx="1362075" cy="1790700"/>
        </a:xfrm>
        <a:prstGeom prst="rect">
          <a:avLst/>
        </a:prstGeom>
        <a:noFill/>
        <a:ln w="9525" cmpd="sng">
          <a:noFill/>
        </a:ln>
      </xdr:spPr>
    </xdr:pic>
    <xdr:clientData/>
  </xdr:twoCellAnchor>
  <xdr:twoCellAnchor editAs="oneCell">
    <xdr:from>
      <xdr:col>5</xdr:col>
      <xdr:colOff>104775</xdr:colOff>
      <xdr:row>5</xdr:row>
      <xdr:rowOff>85725</xdr:rowOff>
    </xdr:from>
    <xdr:to>
      <xdr:col>5</xdr:col>
      <xdr:colOff>1466850</xdr:colOff>
      <xdr:row>5</xdr:row>
      <xdr:rowOff>1876425</xdr:rowOff>
    </xdr:to>
    <xdr:pic>
      <xdr:nvPicPr>
        <xdr:cNvPr id="4" name="Picture 58"/>
        <xdr:cNvPicPr preferRelativeResize="1">
          <a:picLocks noChangeAspect="1"/>
        </xdr:cNvPicPr>
      </xdr:nvPicPr>
      <xdr:blipFill>
        <a:blip r:embed="rId3"/>
        <a:stretch>
          <a:fillRect/>
        </a:stretch>
      </xdr:blipFill>
      <xdr:spPr>
        <a:xfrm>
          <a:off x="4610100" y="1666875"/>
          <a:ext cx="1362075" cy="1790700"/>
        </a:xfrm>
        <a:prstGeom prst="rect">
          <a:avLst/>
        </a:prstGeom>
        <a:noFill/>
        <a:ln w="9525" cmpd="sng">
          <a:noFill/>
        </a:ln>
      </xdr:spPr>
    </xdr:pic>
    <xdr:clientData/>
  </xdr:twoCellAnchor>
  <xdr:twoCellAnchor editAs="oneCell">
    <xdr:from>
      <xdr:col>7</xdr:col>
      <xdr:colOff>114300</xdr:colOff>
      <xdr:row>5</xdr:row>
      <xdr:rowOff>85725</xdr:rowOff>
    </xdr:from>
    <xdr:to>
      <xdr:col>7</xdr:col>
      <xdr:colOff>1457325</xdr:colOff>
      <xdr:row>5</xdr:row>
      <xdr:rowOff>1876425</xdr:rowOff>
    </xdr:to>
    <xdr:pic>
      <xdr:nvPicPr>
        <xdr:cNvPr id="5" name="Picture 59"/>
        <xdr:cNvPicPr preferRelativeResize="1">
          <a:picLocks noChangeAspect="1"/>
        </xdr:cNvPicPr>
      </xdr:nvPicPr>
      <xdr:blipFill>
        <a:blip r:embed="rId4"/>
        <a:stretch>
          <a:fillRect/>
        </a:stretch>
      </xdr:blipFill>
      <xdr:spPr>
        <a:xfrm>
          <a:off x="6581775" y="1666875"/>
          <a:ext cx="1343025" cy="1790700"/>
        </a:xfrm>
        <a:prstGeom prst="rect">
          <a:avLst/>
        </a:prstGeom>
        <a:noFill/>
        <a:ln w="9525" cmpd="sng">
          <a:noFill/>
        </a:ln>
      </xdr:spPr>
    </xdr:pic>
    <xdr:clientData/>
  </xdr:twoCellAnchor>
  <xdr:twoCellAnchor editAs="oneCell">
    <xdr:from>
      <xdr:col>1</xdr:col>
      <xdr:colOff>104775</xdr:colOff>
      <xdr:row>9</xdr:row>
      <xdr:rowOff>104775</xdr:rowOff>
    </xdr:from>
    <xdr:to>
      <xdr:col>1</xdr:col>
      <xdr:colOff>1466850</xdr:colOff>
      <xdr:row>9</xdr:row>
      <xdr:rowOff>1905000</xdr:rowOff>
    </xdr:to>
    <xdr:pic>
      <xdr:nvPicPr>
        <xdr:cNvPr id="6" name="Picture 60"/>
        <xdr:cNvPicPr preferRelativeResize="1">
          <a:picLocks noChangeAspect="1"/>
        </xdr:cNvPicPr>
      </xdr:nvPicPr>
      <xdr:blipFill>
        <a:blip r:embed="rId5"/>
        <a:stretch>
          <a:fillRect/>
        </a:stretch>
      </xdr:blipFill>
      <xdr:spPr>
        <a:xfrm>
          <a:off x="685800" y="4391025"/>
          <a:ext cx="1362075" cy="1790700"/>
        </a:xfrm>
        <a:prstGeom prst="rect">
          <a:avLst/>
        </a:prstGeom>
        <a:noFill/>
        <a:ln w="9525" cmpd="sng">
          <a:noFill/>
        </a:ln>
      </xdr:spPr>
    </xdr:pic>
    <xdr:clientData/>
  </xdr:twoCellAnchor>
  <xdr:twoCellAnchor editAs="oneCell">
    <xdr:from>
      <xdr:col>3</xdr:col>
      <xdr:colOff>114300</xdr:colOff>
      <xdr:row>9</xdr:row>
      <xdr:rowOff>85725</xdr:rowOff>
    </xdr:from>
    <xdr:to>
      <xdr:col>3</xdr:col>
      <xdr:colOff>1466850</xdr:colOff>
      <xdr:row>9</xdr:row>
      <xdr:rowOff>1876425</xdr:rowOff>
    </xdr:to>
    <xdr:pic>
      <xdr:nvPicPr>
        <xdr:cNvPr id="7" name="Picture 61"/>
        <xdr:cNvPicPr preferRelativeResize="1">
          <a:picLocks noChangeAspect="1"/>
        </xdr:cNvPicPr>
      </xdr:nvPicPr>
      <xdr:blipFill>
        <a:blip r:embed="rId6"/>
        <a:stretch>
          <a:fillRect/>
        </a:stretch>
      </xdr:blipFill>
      <xdr:spPr>
        <a:xfrm>
          <a:off x="2657475" y="4371975"/>
          <a:ext cx="1352550" cy="1790700"/>
        </a:xfrm>
        <a:prstGeom prst="rect">
          <a:avLst/>
        </a:prstGeom>
        <a:noFill/>
        <a:ln w="9525" cmpd="sng">
          <a:noFill/>
        </a:ln>
      </xdr:spPr>
    </xdr:pic>
    <xdr:clientData/>
  </xdr:twoCellAnchor>
  <xdr:twoCellAnchor editAs="oneCell">
    <xdr:from>
      <xdr:col>5</xdr:col>
      <xdr:colOff>114300</xdr:colOff>
      <xdr:row>9</xdr:row>
      <xdr:rowOff>85725</xdr:rowOff>
    </xdr:from>
    <xdr:to>
      <xdr:col>5</xdr:col>
      <xdr:colOff>1466850</xdr:colOff>
      <xdr:row>9</xdr:row>
      <xdr:rowOff>1876425</xdr:rowOff>
    </xdr:to>
    <xdr:pic>
      <xdr:nvPicPr>
        <xdr:cNvPr id="8" name="Picture 62"/>
        <xdr:cNvPicPr preferRelativeResize="1">
          <a:picLocks noChangeAspect="1"/>
        </xdr:cNvPicPr>
      </xdr:nvPicPr>
      <xdr:blipFill>
        <a:blip r:embed="rId7"/>
        <a:stretch>
          <a:fillRect/>
        </a:stretch>
      </xdr:blipFill>
      <xdr:spPr>
        <a:xfrm>
          <a:off x="4619625" y="4371975"/>
          <a:ext cx="1352550" cy="1790700"/>
        </a:xfrm>
        <a:prstGeom prst="rect">
          <a:avLst/>
        </a:prstGeom>
        <a:noFill/>
        <a:ln w="9525" cmpd="sng">
          <a:noFill/>
        </a:ln>
      </xdr:spPr>
    </xdr:pic>
    <xdr:clientData/>
  </xdr:twoCellAnchor>
  <xdr:twoCellAnchor editAs="oneCell">
    <xdr:from>
      <xdr:col>7</xdr:col>
      <xdr:colOff>114300</xdr:colOff>
      <xdr:row>9</xdr:row>
      <xdr:rowOff>85725</xdr:rowOff>
    </xdr:from>
    <xdr:to>
      <xdr:col>7</xdr:col>
      <xdr:colOff>1466850</xdr:colOff>
      <xdr:row>9</xdr:row>
      <xdr:rowOff>1876425</xdr:rowOff>
    </xdr:to>
    <xdr:pic>
      <xdr:nvPicPr>
        <xdr:cNvPr id="9" name="Picture 63"/>
        <xdr:cNvPicPr preferRelativeResize="1">
          <a:picLocks noChangeAspect="1"/>
        </xdr:cNvPicPr>
      </xdr:nvPicPr>
      <xdr:blipFill>
        <a:blip r:embed="rId8"/>
        <a:stretch>
          <a:fillRect/>
        </a:stretch>
      </xdr:blipFill>
      <xdr:spPr>
        <a:xfrm>
          <a:off x="6581775" y="4371975"/>
          <a:ext cx="1352550" cy="1790700"/>
        </a:xfrm>
        <a:prstGeom prst="rect">
          <a:avLst/>
        </a:prstGeom>
        <a:noFill/>
        <a:ln w="9525" cmpd="sng">
          <a:noFill/>
        </a:ln>
      </xdr:spPr>
    </xdr:pic>
    <xdr:clientData/>
  </xdr:twoCellAnchor>
  <xdr:twoCellAnchor editAs="oneCell">
    <xdr:from>
      <xdr:col>1</xdr:col>
      <xdr:colOff>114300</xdr:colOff>
      <xdr:row>13</xdr:row>
      <xdr:rowOff>85725</xdr:rowOff>
    </xdr:from>
    <xdr:to>
      <xdr:col>1</xdr:col>
      <xdr:colOff>1466850</xdr:colOff>
      <xdr:row>13</xdr:row>
      <xdr:rowOff>1876425</xdr:rowOff>
    </xdr:to>
    <xdr:pic>
      <xdr:nvPicPr>
        <xdr:cNvPr id="10" name="Picture 64"/>
        <xdr:cNvPicPr preferRelativeResize="1">
          <a:picLocks noChangeAspect="1"/>
        </xdr:cNvPicPr>
      </xdr:nvPicPr>
      <xdr:blipFill>
        <a:blip r:embed="rId9"/>
        <a:stretch>
          <a:fillRect/>
        </a:stretch>
      </xdr:blipFill>
      <xdr:spPr>
        <a:xfrm>
          <a:off x="695325" y="7077075"/>
          <a:ext cx="1352550" cy="1790700"/>
        </a:xfrm>
        <a:prstGeom prst="rect">
          <a:avLst/>
        </a:prstGeom>
        <a:noFill/>
        <a:ln w="9525" cmpd="sng">
          <a:noFill/>
        </a:ln>
      </xdr:spPr>
    </xdr:pic>
    <xdr:clientData/>
  </xdr:twoCellAnchor>
  <xdr:twoCellAnchor editAs="oneCell">
    <xdr:from>
      <xdr:col>3</xdr:col>
      <xdr:colOff>114300</xdr:colOff>
      <xdr:row>13</xdr:row>
      <xdr:rowOff>85725</xdr:rowOff>
    </xdr:from>
    <xdr:to>
      <xdr:col>3</xdr:col>
      <xdr:colOff>1466850</xdr:colOff>
      <xdr:row>13</xdr:row>
      <xdr:rowOff>1876425</xdr:rowOff>
    </xdr:to>
    <xdr:pic>
      <xdr:nvPicPr>
        <xdr:cNvPr id="11" name="Picture 65"/>
        <xdr:cNvPicPr preferRelativeResize="1">
          <a:picLocks noChangeAspect="1"/>
        </xdr:cNvPicPr>
      </xdr:nvPicPr>
      <xdr:blipFill>
        <a:blip r:embed="rId10"/>
        <a:stretch>
          <a:fillRect/>
        </a:stretch>
      </xdr:blipFill>
      <xdr:spPr>
        <a:xfrm>
          <a:off x="2657475" y="7077075"/>
          <a:ext cx="1352550" cy="1790700"/>
        </a:xfrm>
        <a:prstGeom prst="rect">
          <a:avLst/>
        </a:prstGeom>
        <a:noFill/>
        <a:ln w="9525" cmpd="sng">
          <a:noFill/>
        </a:ln>
      </xdr:spPr>
    </xdr:pic>
    <xdr:clientData/>
  </xdr:twoCellAnchor>
  <xdr:twoCellAnchor editAs="oneCell">
    <xdr:from>
      <xdr:col>5</xdr:col>
      <xdr:colOff>104775</xdr:colOff>
      <xdr:row>13</xdr:row>
      <xdr:rowOff>85725</xdr:rowOff>
    </xdr:from>
    <xdr:to>
      <xdr:col>5</xdr:col>
      <xdr:colOff>1466850</xdr:colOff>
      <xdr:row>13</xdr:row>
      <xdr:rowOff>1876425</xdr:rowOff>
    </xdr:to>
    <xdr:pic>
      <xdr:nvPicPr>
        <xdr:cNvPr id="12" name="Picture 66"/>
        <xdr:cNvPicPr preferRelativeResize="1">
          <a:picLocks noChangeAspect="1"/>
        </xdr:cNvPicPr>
      </xdr:nvPicPr>
      <xdr:blipFill>
        <a:blip r:embed="rId11"/>
        <a:stretch>
          <a:fillRect/>
        </a:stretch>
      </xdr:blipFill>
      <xdr:spPr>
        <a:xfrm>
          <a:off x="4610100" y="7077075"/>
          <a:ext cx="1362075" cy="1790700"/>
        </a:xfrm>
        <a:prstGeom prst="rect">
          <a:avLst/>
        </a:prstGeom>
        <a:noFill/>
        <a:ln w="9525" cmpd="sng">
          <a:noFill/>
        </a:ln>
      </xdr:spPr>
    </xdr:pic>
    <xdr:clientData/>
  </xdr:twoCellAnchor>
  <xdr:twoCellAnchor editAs="oneCell">
    <xdr:from>
      <xdr:col>7</xdr:col>
      <xdr:colOff>123825</xdr:colOff>
      <xdr:row>13</xdr:row>
      <xdr:rowOff>104775</xdr:rowOff>
    </xdr:from>
    <xdr:to>
      <xdr:col>7</xdr:col>
      <xdr:colOff>1466850</xdr:colOff>
      <xdr:row>13</xdr:row>
      <xdr:rowOff>1905000</xdr:rowOff>
    </xdr:to>
    <xdr:pic>
      <xdr:nvPicPr>
        <xdr:cNvPr id="13" name="Picture 68"/>
        <xdr:cNvPicPr preferRelativeResize="1">
          <a:picLocks noChangeAspect="1"/>
        </xdr:cNvPicPr>
      </xdr:nvPicPr>
      <xdr:blipFill>
        <a:blip r:embed="rId12"/>
        <a:stretch>
          <a:fillRect/>
        </a:stretch>
      </xdr:blipFill>
      <xdr:spPr>
        <a:xfrm>
          <a:off x="6591300" y="7096125"/>
          <a:ext cx="1343025" cy="1790700"/>
        </a:xfrm>
        <a:prstGeom prst="rect">
          <a:avLst/>
        </a:prstGeom>
        <a:noFill/>
        <a:ln w="9525" cmpd="sng">
          <a:noFill/>
        </a:ln>
      </xdr:spPr>
    </xdr:pic>
    <xdr:clientData/>
  </xdr:twoCellAnchor>
  <xdr:twoCellAnchor editAs="oneCell">
    <xdr:from>
      <xdr:col>1</xdr:col>
      <xdr:colOff>114300</xdr:colOff>
      <xdr:row>17</xdr:row>
      <xdr:rowOff>85725</xdr:rowOff>
    </xdr:from>
    <xdr:to>
      <xdr:col>1</xdr:col>
      <xdr:colOff>1466850</xdr:colOff>
      <xdr:row>17</xdr:row>
      <xdr:rowOff>1876425</xdr:rowOff>
    </xdr:to>
    <xdr:pic>
      <xdr:nvPicPr>
        <xdr:cNvPr id="14" name="Picture 69"/>
        <xdr:cNvPicPr preferRelativeResize="1">
          <a:picLocks noChangeAspect="1"/>
        </xdr:cNvPicPr>
      </xdr:nvPicPr>
      <xdr:blipFill>
        <a:blip r:embed="rId13"/>
        <a:stretch>
          <a:fillRect/>
        </a:stretch>
      </xdr:blipFill>
      <xdr:spPr>
        <a:xfrm>
          <a:off x="695325" y="9782175"/>
          <a:ext cx="1352550" cy="1790700"/>
        </a:xfrm>
        <a:prstGeom prst="rect">
          <a:avLst/>
        </a:prstGeom>
        <a:noFill/>
        <a:ln w="9525" cmpd="sng">
          <a:noFill/>
        </a:ln>
      </xdr:spPr>
    </xdr:pic>
    <xdr:clientData/>
  </xdr:twoCellAnchor>
  <xdr:twoCellAnchor editAs="oneCell">
    <xdr:from>
      <xdr:col>3</xdr:col>
      <xdr:colOff>123825</xdr:colOff>
      <xdr:row>17</xdr:row>
      <xdr:rowOff>76200</xdr:rowOff>
    </xdr:from>
    <xdr:to>
      <xdr:col>3</xdr:col>
      <xdr:colOff>1466850</xdr:colOff>
      <xdr:row>17</xdr:row>
      <xdr:rowOff>1866900</xdr:rowOff>
    </xdr:to>
    <xdr:pic>
      <xdr:nvPicPr>
        <xdr:cNvPr id="15" name="Picture 70"/>
        <xdr:cNvPicPr preferRelativeResize="1">
          <a:picLocks noChangeAspect="1"/>
        </xdr:cNvPicPr>
      </xdr:nvPicPr>
      <xdr:blipFill>
        <a:blip r:embed="rId14"/>
        <a:stretch>
          <a:fillRect/>
        </a:stretch>
      </xdr:blipFill>
      <xdr:spPr>
        <a:xfrm>
          <a:off x="2667000" y="9772650"/>
          <a:ext cx="1343025" cy="1790700"/>
        </a:xfrm>
        <a:prstGeom prst="rect">
          <a:avLst/>
        </a:prstGeom>
        <a:noFill/>
        <a:ln w="9525" cmpd="sng">
          <a:noFill/>
        </a:ln>
      </xdr:spPr>
    </xdr:pic>
    <xdr:clientData/>
  </xdr:twoCellAnchor>
  <xdr:twoCellAnchor editAs="oneCell">
    <xdr:from>
      <xdr:col>5</xdr:col>
      <xdr:colOff>104775</xdr:colOff>
      <xdr:row>17</xdr:row>
      <xdr:rowOff>104775</xdr:rowOff>
    </xdr:from>
    <xdr:to>
      <xdr:col>5</xdr:col>
      <xdr:colOff>1466850</xdr:colOff>
      <xdr:row>17</xdr:row>
      <xdr:rowOff>1905000</xdr:rowOff>
    </xdr:to>
    <xdr:pic>
      <xdr:nvPicPr>
        <xdr:cNvPr id="16" name="Picture 71"/>
        <xdr:cNvPicPr preferRelativeResize="1">
          <a:picLocks noChangeAspect="1"/>
        </xdr:cNvPicPr>
      </xdr:nvPicPr>
      <xdr:blipFill>
        <a:blip r:embed="rId15"/>
        <a:stretch>
          <a:fillRect/>
        </a:stretch>
      </xdr:blipFill>
      <xdr:spPr>
        <a:xfrm>
          <a:off x="4610100" y="9801225"/>
          <a:ext cx="1362075" cy="1790700"/>
        </a:xfrm>
        <a:prstGeom prst="rect">
          <a:avLst/>
        </a:prstGeom>
        <a:noFill/>
        <a:ln w="9525" cmpd="sng">
          <a:noFill/>
        </a:ln>
      </xdr:spPr>
    </xdr:pic>
    <xdr:clientData/>
  </xdr:twoCellAnchor>
  <xdr:twoCellAnchor editAs="oneCell">
    <xdr:from>
      <xdr:col>7</xdr:col>
      <xdr:colOff>114300</xdr:colOff>
      <xdr:row>17</xdr:row>
      <xdr:rowOff>76200</xdr:rowOff>
    </xdr:from>
    <xdr:to>
      <xdr:col>7</xdr:col>
      <xdr:colOff>1466850</xdr:colOff>
      <xdr:row>17</xdr:row>
      <xdr:rowOff>1866900</xdr:rowOff>
    </xdr:to>
    <xdr:pic>
      <xdr:nvPicPr>
        <xdr:cNvPr id="17" name="Picture 72"/>
        <xdr:cNvPicPr preferRelativeResize="1">
          <a:picLocks noChangeAspect="1"/>
        </xdr:cNvPicPr>
      </xdr:nvPicPr>
      <xdr:blipFill>
        <a:blip r:embed="rId16"/>
        <a:stretch>
          <a:fillRect/>
        </a:stretch>
      </xdr:blipFill>
      <xdr:spPr>
        <a:xfrm>
          <a:off x="6581775" y="9772650"/>
          <a:ext cx="1352550" cy="1790700"/>
        </a:xfrm>
        <a:prstGeom prst="rect">
          <a:avLst/>
        </a:prstGeom>
        <a:noFill/>
        <a:ln w="9525" cmpd="sng">
          <a:noFill/>
        </a:ln>
      </xdr:spPr>
    </xdr:pic>
    <xdr:clientData/>
  </xdr:twoCellAnchor>
  <xdr:twoCellAnchor editAs="oneCell">
    <xdr:from>
      <xdr:col>1</xdr:col>
      <xdr:colOff>123825</xdr:colOff>
      <xdr:row>21</xdr:row>
      <xdr:rowOff>85725</xdr:rowOff>
    </xdr:from>
    <xdr:to>
      <xdr:col>1</xdr:col>
      <xdr:colOff>1466850</xdr:colOff>
      <xdr:row>21</xdr:row>
      <xdr:rowOff>1876425</xdr:rowOff>
    </xdr:to>
    <xdr:pic>
      <xdr:nvPicPr>
        <xdr:cNvPr id="18" name="Picture 73"/>
        <xdr:cNvPicPr preferRelativeResize="1">
          <a:picLocks noChangeAspect="1"/>
        </xdr:cNvPicPr>
      </xdr:nvPicPr>
      <xdr:blipFill>
        <a:blip r:embed="rId17"/>
        <a:stretch>
          <a:fillRect/>
        </a:stretch>
      </xdr:blipFill>
      <xdr:spPr>
        <a:xfrm>
          <a:off x="704850" y="12487275"/>
          <a:ext cx="1343025" cy="1790700"/>
        </a:xfrm>
        <a:prstGeom prst="rect">
          <a:avLst/>
        </a:prstGeom>
        <a:noFill/>
        <a:ln w="9525" cmpd="sng">
          <a:noFill/>
        </a:ln>
      </xdr:spPr>
    </xdr:pic>
    <xdr:clientData/>
  </xdr:twoCellAnchor>
  <xdr:twoCellAnchor editAs="oneCell">
    <xdr:from>
      <xdr:col>3</xdr:col>
      <xdr:colOff>114300</xdr:colOff>
      <xdr:row>21</xdr:row>
      <xdr:rowOff>76200</xdr:rowOff>
    </xdr:from>
    <xdr:to>
      <xdr:col>3</xdr:col>
      <xdr:colOff>1476375</xdr:colOff>
      <xdr:row>21</xdr:row>
      <xdr:rowOff>1866900</xdr:rowOff>
    </xdr:to>
    <xdr:pic>
      <xdr:nvPicPr>
        <xdr:cNvPr id="19" name="Picture 74"/>
        <xdr:cNvPicPr preferRelativeResize="1">
          <a:picLocks noChangeAspect="1"/>
        </xdr:cNvPicPr>
      </xdr:nvPicPr>
      <xdr:blipFill>
        <a:blip r:embed="rId18"/>
        <a:stretch>
          <a:fillRect/>
        </a:stretch>
      </xdr:blipFill>
      <xdr:spPr>
        <a:xfrm>
          <a:off x="2657475" y="12477750"/>
          <a:ext cx="1362075" cy="1790700"/>
        </a:xfrm>
        <a:prstGeom prst="rect">
          <a:avLst/>
        </a:prstGeom>
        <a:noFill/>
        <a:ln w="9525" cmpd="sng">
          <a:noFill/>
        </a:ln>
      </xdr:spPr>
    </xdr:pic>
    <xdr:clientData/>
  </xdr:twoCellAnchor>
  <xdr:twoCellAnchor editAs="oneCell">
    <xdr:from>
      <xdr:col>5</xdr:col>
      <xdr:colOff>114300</xdr:colOff>
      <xdr:row>21</xdr:row>
      <xdr:rowOff>85725</xdr:rowOff>
    </xdr:from>
    <xdr:to>
      <xdr:col>5</xdr:col>
      <xdr:colOff>1476375</xdr:colOff>
      <xdr:row>21</xdr:row>
      <xdr:rowOff>1876425</xdr:rowOff>
    </xdr:to>
    <xdr:pic>
      <xdr:nvPicPr>
        <xdr:cNvPr id="20" name="Picture 75"/>
        <xdr:cNvPicPr preferRelativeResize="1">
          <a:picLocks noChangeAspect="1"/>
        </xdr:cNvPicPr>
      </xdr:nvPicPr>
      <xdr:blipFill>
        <a:blip r:embed="rId19"/>
        <a:stretch>
          <a:fillRect/>
        </a:stretch>
      </xdr:blipFill>
      <xdr:spPr>
        <a:xfrm>
          <a:off x="4619625" y="12487275"/>
          <a:ext cx="1362075" cy="1790700"/>
        </a:xfrm>
        <a:prstGeom prst="rect">
          <a:avLst/>
        </a:prstGeom>
        <a:noFill/>
        <a:ln w="9525" cmpd="sng">
          <a:noFill/>
        </a:ln>
      </xdr:spPr>
    </xdr:pic>
    <xdr:clientData/>
  </xdr:twoCellAnchor>
  <xdr:twoCellAnchor editAs="oneCell">
    <xdr:from>
      <xdr:col>7</xdr:col>
      <xdr:colOff>114300</xdr:colOff>
      <xdr:row>21</xdr:row>
      <xdr:rowOff>76200</xdr:rowOff>
    </xdr:from>
    <xdr:to>
      <xdr:col>7</xdr:col>
      <xdr:colOff>1457325</xdr:colOff>
      <xdr:row>21</xdr:row>
      <xdr:rowOff>1866900</xdr:rowOff>
    </xdr:to>
    <xdr:pic>
      <xdr:nvPicPr>
        <xdr:cNvPr id="21" name="Picture 76"/>
        <xdr:cNvPicPr preferRelativeResize="1">
          <a:picLocks noChangeAspect="1"/>
        </xdr:cNvPicPr>
      </xdr:nvPicPr>
      <xdr:blipFill>
        <a:blip r:embed="rId20"/>
        <a:stretch>
          <a:fillRect/>
        </a:stretch>
      </xdr:blipFill>
      <xdr:spPr>
        <a:xfrm>
          <a:off x="6581775" y="12477750"/>
          <a:ext cx="1343025" cy="1790700"/>
        </a:xfrm>
        <a:prstGeom prst="rect">
          <a:avLst/>
        </a:prstGeom>
        <a:noFill/>
        <a:ln w="9525" cmpd="sng">
          <a:noFill/>
        </a:ln>
      </xdr:spPr>
    </xdr:pic>
    <xdr:clientData/>
  </xdr:twoCellAnchor>
  <xdr:twoCellAnchor editAs="oneCell">
    <xdr:from>
      <xdr:col>1</xdr:col>
      <xdr:colOff>114300</xdr:colOff>
      <xdr:row>25</xdr:row>
      <xdr:rowOff>85725</xdr:rowOff>
    </xdr:from>
    <xdr:to>
      <xdr:col>1</xdr:col>
      <xdr:colOff>1466850</xdr:colOff>
      <xdr:row>25</xdr:row>
      <xdr:rowOff>1876425</xdr:rowOff>
    </xdr:to>
    <xdr:pic>
      <xdr:nvPicPr>
        <xdr:cNvPr id="22" name="Picture 77"/>
        <xdr:cNvPicPr preferRelativeResize="1">
          <a:picLocks noChangeAspect="1"/>
        </xdr:cNvPicPr>
      </xdr:nvPicPr>
      <xdr:blipFill>
        <a:blip r:embed="rId21"/>
        <a:stretch>
          <a:fillRect/>
        </a:stretch>
      </xdr:blipFill>
      <xdr:spPr>
        <a:xfrm>
          <a:off x="695325" y="15192375"/>
          <a:ext cx="1352550" cy="1790700"/>
        </a:xfrm>
        <a:prstGeom prst="rect">
          <a:avLst/>
        </a:prstGeom>
        <a:noFill/>
        <a:ln w="9525" cmpd="sng">
          <a:noFill/>
        </a:ln>
      </xdr:spPr>
    </xdr:pic>
    <xdr:clientData/>
  </xdr:twoCellAnchor>
  <xdr:twoCellAnchor editAs="oneCell">
    <xdr:from>
      <xdr:col>3</xdr:col>
      <xdr:colOff>114300</xdr:colOff>
      <xdr:row>25</xdr:row>
      <xdr:rowOff>85725</xdr:rowOff>
    </xdr:from>
    <xdr:to>
      <xdr:col>3</xdr:col>
      <xdr:colOff>1466850</xdr:colOff>
      <xdr:row>25</xdr:row>
      <xdr:rowOff>1876425</xdr:rowOff>
    </xdr:to>
    <xdr:pic>
      <xdr:nvPicPr>
        <xdr:cNvPr id="23" name="Picture 78"/>
        <xdr:cNvPicPr preferRelativeResize="1">
          <a:picLocks noChangeAspect="1"/>
        </xdr:cNvPicPr>
      </xdr:nvPicPr>
      <xdr:blipFill>
        <a:blip r:embed="rId22"/>
        <a:stretch>
          <a:fillRect/>
        </a:stretch>
      </xdr:blipFill>
      <xdr:spPr>
        <a:xfrm>
          <a:off x="2657475" y="15192375"/>
          <a:ext cx="1352550" cy="1790700"/>
        </a:xfrm>
        <a:prstGeom prst="rect">
          <a:avLst/>
        </a:prstGeom>
        <a:noFill/>
        <a:ln w="9525" cmpd="sng">
          <a:noFill/>
        </a:ln>
      </xdr:spPr>
    </xdr:pic>
    <xdr:clientData/>
  </xdr:twoCellAnchor>
  <xdr:twoCellAnchor editAs="oneCell">
    <xdr:from>
      <xdr:col>5</xdr:col>
      <xdr:colOff>104775</xdr:colOff>
      <xdr:row>25</xdr:row>
      <xdr:rowOff>85725</xdr:rowOff>
    </xdr:from>
    <xdr:to>
      <xdr:col>5</xdr:col>
      <xdr:colOff>1466850</xdr:colOff>
      <xdr:row>25</xdr:row>
      <xdr:rowOff>1876425</xdr:rowOff>
    </xdr:to>
    <xdr:pic>
      <xdr:nvPicPr>
        <xdr:cNvPr id="24" name="Picture 79"/>
        <xdr:cNvPicPr preferRelativeResize="1">
          <a:picLocks noChangeAspect="1"/>
        </xdr:cNvPicPr>
      </xdr:nvPicPr>
      <xdr:blipFill>
        <a:blip r:embed="rId23"/>
        <a:stretch>
          <a:fillRect/>
        </a:stretch>
      </xdr:blipFill>
      <xdr:spPr>
        <a:xfrm>
          <a:off x="4610100" y="15192375"/>
          <a:ext cx="1362075" cy="1790700"/>
        </a:xfrm>
        <a:prstGeom prst="rect">
          <a:avLst/>
        </a:prstGeom>
        <a:noFill/>
        <a:ln w="9525" cmpd="sng">
          <a:noFill/>
        </a:ln>
      </xdr:spPr>
    </xdr:pic>
    <xdr:clientData/>
  </xdr:twoCellAnchor>
  <xdr:twoCellAnchor editAs="oneCell">
    <xdr:from>
      <xdr:col>7</xdr:col>
      <xdr:colOff>123825</xdr:colOff>
      <xdr:row>25</xdr:row>
      <xdr:rowOff>104775</xdr:rowOff>
    </xdr:from>
    <xdr:to>
      <xdr:col>7</xdr:col>
      <xdr:colOff>1466850</xdr:colOff>
      <xdr:row>25</xdr:row>
      <xdr:rowOff>1905000</xdr:rowOff>
    </xdr:to>
    <xdr:pic>
      <xdr:nvPicPr>
        <xdr:cNvPr id="25" name="Picture 80"/>
        <xdr:cNvPicPr preferRelativeResize="1">
          <a:picLocks noChangeAspect="1"/>
        </xdr:cNvPicPr>
      </xdr:nvPicPr>
      <xdr:blipFill>
        <a:blip r:embed="rId24"/>
        <a:stretch>
          <a:fillRect/>
        </a:stretch>
      </xdr:blipFill>
      <xdr:spPr>
        <a:xfrm>
          <a:off x="6591300" y="15211425"/>
          <a:ext cx="1343025" cy="1790700"/>
        </a:xfrm>
        <a:prstGeom prst="rect">
          <a:avLst/>
        </a:prstGeom>
        <a:noFill/>
        <a:ln w="9525" cmpd="sng">
          <a:noFill/>
        </a:ln>
      </xdr:spPr>
    </xdr:pic>
    <xdr:clientData/>
  </xdr:twoCellAnchor>
  <xdr:twoCellAnchor editAs="oneCell">
    <xdr:from>
      <xdr:col>1</xdr:col>
      <xdr:colOff>123825</xdr:colOff>
      <xdr:row>29</xdr:row>
      <xdr:rowOff>104775</xdr:rowOff>
    </xdr:from>
    <xdr:to>
      <xdr:col>1</xdr:col>
      <xdr:colOff>1466850</xdr:colOff>
      <xdr:row>29</xdr:row>
      <xdr:rowOff>1905000</xdr:rowOff>
    </xdr:to>
    <xdr:pic>
      <xdr:nvPicPr>
        <xdr:cNvPr id="26" name="Picture 81"/>
        <xdr:cNvPicPr preferRelativeResize="1">
          <a:picLocks noChangeAspect="1"/>
        </xdr:cNvPicPr>
      </xdr:nvPicPr>
      <xdr:blipFill>
        <a:blip r:embed="rId25"/>
        <a:stretch>
          <a:fillRect/>
        </a:stretch>
      </xdr:blipFill>
      <xdr:spPr>
        <a:xfrm>
          <a:off x="704850" y="17916525"/>
          <a:ext cx="1343025" cy="1790700"/>
        </a:xfrm>
        <a:prstGeom prst="rect">
          <a:avLst/>
        </a:prstGeom>
        <a:noFill/>
        <a:ln w="9525" cmpd="sng">
          <a:noFill/>
        </a:ln>
      </xdr:spPr>
    </xdr:pic>
    <xdr:clientData/>
  </xdr:twoCellAnchor>
  <xdr:twoCellAnchor editAs="oneCell">
    <xdr:from>
      <xdr:col>3</xdr:col>
      <xdr:colOff>104775</xdr:colOff>
      <xdr:row>29</xdr:row>
      <xdr:rowOff>85725</xdr:rowOff>
    </xdr:from>
    <xdr:to>
      <xdr:col>3</xdr:col>
      <xdr:colOff>1466850</xdr:colOff>
      <xdr:row>29</xdr:row>
      <xdr:rowOff>1876425</xdr:rowOff>
    </xdr:to>
    <xdr:pic>
      <xdr:nvPicPr>
        <xdr:cNvPr id="27" name="Picture 82"/>
        <xdr:cNvPicPr preferRelativeResize="1">
          <a:picLocks noChangeAspect="1"/>
        </xdr:cNvPicPr>
      </xdr:nvPicPr>
      <xdr:blipFill>
        <a:blip r:embed="rId26"/>
        <a:stretch>
          <a:fillRect/>
        </a:stretch>
      </xdr:blipFill>
      <xdr:spPr>
        <a:xfrm>
          <a:off x="2647950" y="17897475"/>
          <a:ext cx="1362075" cy="1790700"/>
        </a:xfrm>
        <a:prstGeom prst="rect">
          <a:avLst/>
        </a:prstGeom>
        <a:noFill/>
        <a:ln w="9525" cmpd="sng">
          <a:noFill/>
        </a:ln>
      </xdr:spPr>
    </xdr:pic>
    <xdr:clientData/>
  </xdr:twoCellAnchor>
  <xdr:twoCellAnchor editAs="oneCell">
    <xdr:from>
      <xdr:col>5</xdr:col>
      <xdr:colOff>104775</xdr:colOff>
      <xdr:row>29</xdr:row>
      <xdr:rowOff>85725</xdr:rowOff>
    </xdr:from>
    <xdr:to>
      <xdr:col>5</xdr:col>
      <xdr:colOff>1466850</xdr:colOff>
      <xdr:row>29</xdr:row>
      <xdr:rowOff>1876425</xdr:rowOff>
    </xdr:to>
    <xdr:pic>
      <xdr:nvPicPr>
        <xdr:cNvPr id="28" name="Picture 83"/>
        <xdr:cNvPicPr preferRelativeResize="1">
          <a:picLocks noChangeAspect="1"/>
        </xdr:cNvPicPr>
      </xdr:nvPicPr>
      <xdr:blipFill>
        <a:blip r:embed="rId27"/>
        <a:stretch>
          <a:fillRect/>
        </a:stretch>
      </xdr:blipFill>
      <xdr:spPr>
        <a:xfrm>
          <a:off x="4610100" y="17897475"/>
          <a:ext cx="1362075" cy="1790700"/>
        </a:xfrm>
        <a:prstGeom prst="rect">
          <a:avLst/>
        </a:prstGeom>
        <a:noFill/>
        <a:ln w="9525" cmpd="sng">
          <a:noFill/>
        </a:ln>
      </xdr:spPr>
    </xdr:pic>
    <xdr:clientData/>
  </xdr:twoCellAnchor>
  <xdr:twoCellAnchor editAs="oneCell">
    <xdr:from>
      <xdr:col>7</xdr:col>
      <xdr:colOff>123825</xdr:colOff>
      <xdr:row>29</xdr:row>
      <xdr:rowOff>85725</xdr:rowOff>
    </xdr:from>
    <xdr:to>
      <xdr:col>7</xdr:col>
      <xdr:colOff>1466850</xdr:colOff>
      <xdr:row>29</xdr:row>
      <xdr:rowOff>1876425</xdr:rowOff>
    </xdr:to>
    <xdr:pic>
      <xdr:nvPicPr>
        <xdr:cNvPr id="29" name="Picture 84"/>
        <xdr:cNvPicPr preferRelativeResize="1">
          <a:picLocks noChangeAspect="1"/>
        </xdr:cNvPicPr>
      </xdr:nvPicPr>
      <xdr:blipFill>
        <a:blip r:embed="rId28"/>
        <a:stretch>
          <a:fillRect/>
        </a:stretch>
      </xdr:blipFill>
      <xdr:spPr>
        <a:xfrm>
          <a:off x="6591300" y="17897475"/>
          <a:ext cx="1343025" cy="1790700"/>
        </a:xfrm>
        <a:prstGeom prst="rect">
          <a:avLst/>
        </a:prstGeom>
        <a:noFill/>
        <a:ln w="9525" cmpd="sng">
          <a:noFill/>
        </a:ln>
      </xdr:spPr>
    </xdr:pic>
    <xdr:clientData/>
  </xdr:twoCellAnchor>
  <xdr:twoCellAnchor editAs="oneCell">
    <xdr:from>
      <xdr:col>1</xdr:col>
      <xdr:colOff>123825</xdr:colOff>
      <xdr:row>33</xdr:row>
      <xdr:rowOff>85725</xdr:rowOff>
    </xdr:from>
    <xdr:to>
      <xdr:col>1</xdr:col>
      <xdr:colOff>1466850</xdr:colOff>
      <xdr:row>33</xdr:row>
      <xdr:rowOff>1876425</xdr:rowOff>
    </xdr:to>
    <xdr:pic>
      <xdr:nvPicPr>
        <xdr:cNvPr id="30" name="Picture 85"/>
        <xdr:cNvPicPr preferRelativeResize="1">
          <a:picLocks noChangeAspect="1"/>
        </xdr:cNvPicPr>
      </xdr:nvPicPr>
      <xdr:blipFill>
        <a:blip r:embed="rId29"/>
        <a:stretch>
          <a:fillRect/>
        </a:stretch>
      </xdr:blipFill>
      <xdr:spPr>
        <a:xfrm>
          <a:off x="704850" y="20602575"/>
          <a:ext cx="1343025" cy="1790700"/>
        </a:xfrm>
        <a:prstGeom prst="rect">
          <a:avLst/>
        </a:prstGeom>
        <a:noFill/>
        <a:ln w="9525" cmpd="sng">
          <a:noFill/>
        </a:ln>
      </xdr:spPr>
    </xdr:pic>
    <xdr:clientData/>
  </xdr:twoCellAnchor>
  <xdr:twoCellAnchor editAs="oneCell">
    <xdr:from>
      <xdr:col>3</xdr:col>
      <xdr:colOff>123825</xdr:colOff>
      <xdr:row>33</xdr:row>
      <xdr:rowOff>104775</xdr:rowOff>
    </xdr:from>
    <xdr:to>
      <xdr:col>3</xdr:col>
      <xdr:colOff>1466850</xdr:colOff>
      <xdr:row>33</xdr:row>
      <xdr:rowOff>1905000</xdr:rowOff>
    </xdr:to>
    <xdr:pic>
      <xdr:nvPicPr>
        <xdr:cNvPr id="31" name="Picture 86"/>
        <xdr:cNvPicPr preferRelativeResize="1">
          <a:picLocks noChangeAspect="1"/>
        </xdr:cNvPicPr>
      </xdr:nvPicPr>
      <xdr:blipFill>
        <a:blip r:embed="rId30"/>
        <a:stretch>
          <a:fillRect/>
        </a:stretch>
      </xdr:blipFill>
      <xdr:spPr>
        <a:xfrm>
          <a:off x="2667000" y="20621625"/>
          <a:ext cx="1343025" cy="1790700"/>
        </a:xfrm>
        <a:prstGeom prst="rect">
          <a:avLst/>
        </a:prstGeom>
        <a:noFill/>
        <a:ln w="9525" cmpd="sng">
          <a:noFill/>
        </a:ln>
      </xdr:spPr>
    </xdr:pic>
    <xdr:clientData/>
  </xdr:twoCellAnchor>
  <xdr:twoCellAnchor editAs="oneCell">
    <xdr:from>
      <xdr:col>5</xdr:col>
      <xdr:colOff>114300</xdr:colOff>
      <xdr:row>33</xdr:row>
      <xdr:rowOff>104775</xdr:rowOff>
    </xdr:from>
    <xdr:to>
      <xdr:col>5</xdr:col>
      <xdr:colOff>1457325</xdr:colOff>
      <xdr:row>33</xdr:row>
      <xdr:rowOff>1905000</xdr:rowOff>
    </xdr:to>
    <xdr:pic>
      <xdr:nvPicPr>
        <xdr:cNvPr id="32" name="Picture 87"/>
        <xdr:cNvPicPr preferRelativeResize="1">
          <a:picLocks noChangeAspect="1"/>
        </xdr:cNvPicPr>
      </xdr:nvPicPr>
      <xdr:blipFill>
        <a:blip r:embed="rId31"/>
        <a:stretch>
          <a:fillRect/>
        </a:stretch>
      </xdr:blipFill>
      <xdr:spPr>
        <a:xfrm>
          <a:off x="4619625" y="20621625"/>
          <a:ext cx="1343025" cy="1790700"/>
        </a:xfrm>
        <a:prstGeom prst="rect">
          <a:avLst/>
        </a:prstGeom>
        <a:noFill/>
        <a:ln w="9525" cmpd="sng">
          <a:noFill/>
        </a:ln>
      </xdr:spPr>
    </xdr:pic>
    <xdr:clientData/>
  </xdr:twoCellAnchor>
  <xdr:twoCellAnchor editAs="oneCell">
    <xdr:from>
      <xdr:col>7</xdr:col>
      <xdr:colOff>104775</xdr:colOff>
      <xdr:row>33</xdr:row>
      <xdr:rowOff>85725</xdr:rowOff>
    </xdr:from>
    <xdr:to>
      <xdr:col>7</xdr:col>
      <xdr:colOff>1466850</xdr:colOff>
      <xdr:row>33</xdr:row>
      <xdr:rowOff>1876425</xdr:rowOff>
    </xdr:to>
    <xdr:pic>
      <xdr:nvPicPr>
        <xdr:cNvPr id="33" name="Picture 88"/>
        <xdr:cNvPicPr preferRelativeResize="1">
          <a:picLocks noChangeAspect="1"/>
        </xdr:cNvPicPr>
      </xdr:nvPicPr>
      <xdr:blipFill>
        <a:blip r:embed="rId32"/>
        <a:stretch>
          <a:fillRect/>
        </a:stretch>
      </xdr:blipFill>
      <xdr:spPr>
        <a:xfrm>
          <a:off x="6572250" y="20602575"/>
          <a:ext cx="1362075" cy="1790700"/>
        </a:xfrm>
        <a:prstGeom prst="rect">
          <a:avLst/>
        </a:prstGeom>
        <a:noFill/>
        <a:ln w="9525" cmpd="sng">
          <a:noFill/>
        </a:ln>
      </xdr:spPr>
    </xdr:pic>
    <xdr:clientData/>
  </xdr:twoCellAnchor>
  <xdr:twoCellAnchor editAs="oneCell">
    <xdr:from>
      <xdr:col>1</xdr:col>
      <xdr:colOff>114300</xdr:colOff>
      <xdr:row>37</xdr:row>
      <xdr:rowOff>85725</xdr:rowOff>
    </xdr:from>
    <xdr:to>
      <xdr:col>1</xdr:col>
      <xdr:colOff>1476375</xdr:colOff>
      <xdr:row>37</xdr:row>
      <xdr:rowOff>1876425</xdr:rowOff>
    </xdr:to>
    <xdr:pic>
      <xdr:nvPicPr>
        <xdr:cNvPr id="34" name="Picture 89"/>
        <xdr:cNvPicPr preferRelativeResize="1">
          <a:picLocks noChangeAspect="1"/>
        </xdr:cNvPicPr>
      </xdr:nvPicPr>
      <xdr:blipFill>
        <a:blip r:embed="rId33"/>
        <a:stretch>
          <a:fillRect/>
        </a:stretch>
      </xdr:blipFill>
      <xdr:spPr>
        <a:xfrm>
          <a:off x="695325" y="23307675"/>
          <a:ext cx="1362075" cy="1790700"/>
        </a:xfrm>
        <a:prstGeom prst="rect">
          <a:avLst/>
        </a:prstGeom>
        <a:noFill/>
        <a:ln w="9525" cmpd="sng">
          <a:noFill/>
        </a:ln>
      </xdr:spPr>
    </xdr:pic>
    <xdr:clientData/>
  </xdr:twoCellAnchor>
  <xdr:twoCellAnchor editAs="oneCell">
    <xdr:from>
      <xdr:col>3</xdr:col>
      <xdr:colOff>114300</xdr:colOff>
      <xdr:row>37</xdr:row>
      <xdr:rowOff>85725</xdr:rowOff>
    </xdr:from>
    <xdr:to>
      <xdr:col>3</xdr:col>
      <xdr:colOff>1466850</xdr:colOff>
      <xdr:row>37</xdr:row>
      <xdr:rowOff>1876425</xdr:rowOff>
    </xdr:to>
    <xdr:pic>
      <xdr:nvPicPr>
        <xdr:cNvPr id="35" name="Picture 90"/>
        <xdr:cNvPicPr preferRelativeResize="1">
          <a:picLocks noChangeAspect="1"/>
        </xdr:cNvPicPr>
      </xdr:nvPicPr>
      <xdr:blipFill>
        <a:blip r:embed="rId34"/>
        <a:stretch>
          <a:fillRect/>
        </a:stretch>
      </xdr:blipFill>
      <xdr:spPr>
        <a:xfrm>
          <a:off x="2657475" y="23307675"/>
          <a:ext cx="1352550" cy="1790700"/>
        </a:xfrm>
        <a:prstGeom prst="rect">
          <a:avLst/>
        </a:prstGeom>
        <a:noFill/>
        <a:ln w="9525" cmpd="sng">
          <a:noFill/>
        </a:ln>
      </xdr:spPr>
    </xdr:pic>
    <xdr:clientData/>
  </xdr:twoCellAnchor>
  <xdr:twoCellAnchor editAs="oneCell">
    <xdr:from>
      <xdr:col>5</xdr:col>
      <xdr:colOff>114300</xdr:colOff>
      <xdr:row>37</xdr:row>
      <xdr:rowOff>85725</xdr:rowOff>
    </xdr:from>
    <xdr:to>
      <xdr:col>5</xdr:col>
      <xdr:colOff>1476375</xdr:colOff>
      <xdr:row>37</xdr:row>
      <xdr:rowOff>1876425</xdr:rowOff>
    </xdr:to>
    <xdr:pic>
      <xdr:nvPicPr>
        <xdr:cNvPr id="36" name="Picture 91"/>
        <xdr:cNvPicPr preferRelativeResize="1">
          <a:picLocks noChangeAspect="1"/>
        </xdr:cNvPicPr>
      </xdr:nvPicPr>
      <xdr:blipFill>
        <a:blip r:embed="rId35"/>
        <a:stretch>
          <a:fillRect/>
        </a:stretch>
      </xdr:blipFill>
      <xdr:spPr>
        <a:xfrm>
          <a:off x="4619625" y="23307675"/>
          <a:ext cx="1362075" cy="1790700"/>
        </a:xfrm>
        <a:prstGeom prst="rect">
          <a:avLst/>
        </a:prstGeom>
        <a:noFill/>
        <a:ln w="9525" cmpd="sng">
          <a:noFill/>
        </a:ln>
      </xdr:spPr>
    </xdr:pic>
    <xdr:clientData/>
  </xdr:twoCellAnchor>
  <xdr:twoCellAnchor editAs="oneCell">
    <xdr:from>
      <xdr:col>7</xdr:col>
      <xdr:colOff>114300</xdr:colOff>
      <xdr:row>37</xdr:row>
      <xdr:rowOff>104775</xdr:rowOff>
    </xdr:from>
    <xdr:to>
      <xdr:col>7</xdr:col>
      <xdr:colOff>1476375</xdr:colOff>
      <xdr:row>37</xdr:row>
      <xdr:rowOff>1905000</xdr:rowOff>
    </xdr:to>
    <xdr:pic>
      <xdr:nvPicPr>
        <xdr:cNvPr id="37" name="Picture 92"/>
        <xdr:cNvPicPr preferRelativeResize="1">
          <a:picLocks noChangeAspect="1"/>
        </xdr:cNvPicPr>
      </xdr:nvPicPr>
      <xdr:blipFill>
        <a:blip r:embed="rId36"/>
        <a:stretch>
          <a:fillRect/>
        </a:stretch>
      </xdr:blipFill>
      <xdr:spPr>
        <a:xfrm>
          <a:off x="6581775" y="23326725"/>
          <a:ext cx="1362075" cy="1790700"/>
        </a:xfrm>
        <a:prstGeom prst="rect">
          <a:avLst/>
        </a:prstGeom>
        <a:noFill/>
        <a:ln w="9525" cmpd="sng">
          <a:noFill/>
        </a:ln>
      </xdr:spPr>
    </xdr:pic>
    <xdr:clientData/>
  </xdr:twoCellAnchor>
  <xdr:twoCellAnchor editAs="oneCell">
    <xdr:from>
      <xdr:col>1</xdr:col>
      <xdr:colOff>114300</xdr:colOff>
      <xdr:row>41</xdr:row>
      <xdr:rowOff>104775</xdr:rowOff>
    </xdr:from>
    <xdr:to>
      <xdr:col>1</xdr:col>
      <xdr:colOff>1466850</xdr:colOff>
      <xdr:row>41</xdr:row>
      <xdr:rowOff>1905000</xdr:rowOff>
    </xdr:to>
    <xdr:pic>
      <xdr:nvPicPr>
        <xdr:cNvPr id="38" name="Picture 93"/>
        <xdr:cNvPicPr preferRelativeResize="1">
          <a:picLocks noChangeAspect="1"/>
        </xdr:cNvPicPr>
      </xdr:nvPicPr>
      <xdr:blipFill>
        <a:blip r:embed="rId37"/>
        <a:stretch>
          <a:fillRect/>
        </a:stretch>
      </xdr:blipFill>
      <xdr:spPr>
        <a:xfrm>
          <a:off x="695325" y="26031825"/>
          <a:ext cx="1352550" cy="1790700"/>
        </a:xfrm>
        <a:prstGeom prst="rect">
          <a:avLst/>
        </a:prstGeom>
        <a:noFill/>
        <a:ln w="9525" cmpd="sng">
          <a:noFill/>
        </a:ln>
      </xdr:spPr>
    </xdr:pic>
    <xdr:clientData/>
  </xdr:twoCellAnchor>
  <xdr:twoCellAnchor editAs="oneCell">
    <xdr:from>
      <xdr:col>3</xdr:col>
      <xdr:colOff>123825</xdr:colOff>
      <xdr:row>41</xdr:row>
      <xdr:rowOff>85725</xdr:rowOff>
    </xdr:from>
    <xdr:to>
      <xdr:col>3</xdr:col>
      <xdr:colOff>1466850</xdr:colOff>
      <xdr:row>41</xdr:row>
      <xdr:rowOff>1876425</xdr:rowOff>
    </xdr:to>
    <xdr:pic>
      <xdr:nvPicPr>
        <xdr:cNvPr id="39" name="Picture 94"/>
        <xdr:cNvPicPr preferRelativeResize="1">
          <a:picLocks noChangeAspect="1"/>
        </xdr:cNvPicPr>
      </xdr:nvPicPr>
      <xdr:blipFill>
        <a:blip r:embed="rId38"/>
        <a:stretch>
          <a:fillRect/>
        </a:stretch>
      </xdr:blipFill>
      <xdr:spPr>
        <a:xfrm>
          <a:off x="2667000" y="26012775"/>
          <a:ext cx="1343025" cy="1790700"/>
        </a:xfrm>
        <a:prstGeom prst="rect">
          <a:avLst/>
        </a:prstGeom>
        <a:noFill/>
        <a:ln w="9525" cmpd="sng">
          <a:noFill/>
        </a:ln>
      </xdr:spPr>
    </xdr:pic>
    <xdr:clientData/>
  </xdr:twoCellAnchor>
  <xdr:twoCellAnchor editAs="oneCell">
    <xdr:from>
      <xdr:col>5</xdr:col>
      <xdr:colOff>123825</xdr:colOff>
      <xdr:row>41</xdr:row>
      <xdr:rowOff>85725</xdr:rowOff>
    </xdr:from>
    <xdr:to>
      <xdr:col>5</xdr:col>
      <xdr:colOff>1457325</xdr:colOff>
      <xdr:row>41</xdr:row>
      <xdr:rowOff>1876425</xdr:rowOff>
    </xdr:to>
    <xdr:pic>
      <xdr:nvPicPr>
        <xdr:cNvPr id="40" name="Picture 95"/>
        <xdr:cNvPicPr preferRelativeResize="1">
          <a:picLocks noChangeAspect="1"/>
        </xdr:cNvPicPr>
      </xdr:nvPicPr>
      <xdr:blipFill>
        <a:blip r:embed="rId39"/>
        <a:stretch>
          <a:fillRect/>
        </a:stretch>
      </xdr:blipFill>
      <xdr:spPr>
        <a:xfrm>
          <a:off x="4629150" y="26012775"/>
          <a:ext cx="1333500" cy="1790700"/>
        </a:xfrm>
        <a:prstGeom prst="rect">
          <a:avLst/>
        </a:prstGeom>
        <a:noFill/>
        <a:ln w="9525" cmpd="sng">
          <a:noFill/>
        </a:ln>
      </xdr:spPr>
    </xdr:pic>
    <xdr:clientData/>
  </xdr:twoCellAnchor>
  <xdr:twoCellAnchor>
    <xdr:from>
      <xdr:col>3</xdr:col>
      <xdr:colOff>504825</xdr:colOff>
      <xdr:row>2</xdr:row>
      <xdr:rowOff>180975</xdr:rowOff>
    </xdr:from>
    <xdr:to>
      <xdr:col>5</xdr:col>
      <xdr:colOff>1362075</xdr:colOff>
      <xdr:row>3</xdr:row>
      <xdr:rowOff>171450</xdr:rowOff>
    </xdr:to>
    <xdr:sp>
      <xdr:nvSpPr>
        <xdr:cNvPr id="41" name="AutoShape 97"/>
        <xdr:cNvSpPr>
          <a:spLocks/>
        </xdr:cNvSpPr>
      </xdr:nvSpPr>
      <xdr:spPr>
        <a:xfrm>
          <a:off x="3048000" y="704850"/>
          <a:ext cx="2819400" cy="314325"/>
        </a:xfrm>
        <a:prstGeom prst="rect"/>
        <a:noFill/>
      </xdr:spPr>
      <xdr:txBody>
        <a:bodyPr fromWordArt="1" wrap="none">
          <a:prstTxWarp prst="textPlain"/>
        </a:bodyPr>
        <a:p>
          <a:pPr algn="ctr"/>
          <a:r>
            <a:rPr sz="1800" b="1"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Times New Roman"/>
              <a:cs typeface="Times New Roman"/>
            </a:rPr>
            <a:t>De Ayer y Hoy</a:t>
          </a:r>
        </a:p>
      </xdr:txBody>
    </xdr:sp>
    <xdr:clientData/>
  </xdr:twoCellAnchor>
  <xdr:twoCellAnchor editAs="oneCell">
    <xdr:from>
      <xdr:col>7</xdr:col>
      <xdr:colOff>114300</xdr:colOff>
      <xdr:row>41</xdr:row>
      <xdr:rowOff>104775</xdr:rowOff>
    </xdr:from>
    <xdr:to>
      <xdr:col>7</xdr:col>
      <xdr:colOff>1476375</xdr:colOff>
      <xdr:row>41</xdr:row>
      <xdr:rowOff>1905000</xdr:rowOff>
    </xdr:to>
    <xdr:pic>
      <xdr:nvPicPr>
        <xdr:cNvPr id="42" name="Picture 99"/>
        <xdr:cNvPicPr preferRelativeResize="1">
          <a:picLocks noChangeAspect="1"/>
        </xdr:cNvPicPr>
      </xdr:nvPicPr>
      <xdr:blipFill>
        <a:blip r:embed="rId40"/>
        <a:stretch>
          <a:fillRect/>
        </a:stretch>
      </xdr:blipFill>
      <xdr:spPr>
        <a:xfrm>
          <a:off x="6581775" y="26031825"/>
          <a:ext cx="13620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versotv.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7"/>
  <sheetViews>
    <sheetView tabSelected="1" zoomScale="85" zoomScaleNormal="85"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8.7109375" style="0" customWidth="1"/>
    <col min="2" max="2" width="23.7109375" style="0" customWidth="1"/>
    <col min="3" max="3" width="5.7109375" style="0" customWidth="1"/>
    <col min="4" max="4" width="23.7109375" style="0" customWidth="1"/>
    <col min="5" max="5" width="5.7109375" style="0" customWidth="1"/>
    <col min="6" max="6" width="23.7109375" style="0" customWidth="1"/>
    <col min="7" max="7" width="5.7109375" style="0" customWidth="1"/>
    <col min="8" max="8" width="23.7109375" style="0" customWidth="1"/>
    <col min="9" max="9" width="22.421875" style="0" customWidth="1"/>
    <col min="10" max="10" width="11.421875" style="11" hidden="1" customWidth="1"/>
    <col min="11" max="16384" width="11.421875" style="0" customWidth="1"/>
  </cols>
  <sheetData>
    <row r="1" spans="1:10" s="9" customFormat="1" ht="15.75" customHeight="1">
      <c r="A1" s="2"/>
      <c r="B1" s="2"/>
      <c r="C1" s="2"/>
      <c r="D1" s="2"/>
      <c r="E1" s="2"/>
      <c r="F1" s="2"/>
      <c r="G1" s="2"/>
      <c r="H1" s="2"/>
      <c r="I1" s="2"/>
      <c r="J1" s="10"/>
    </row>
    <row r="2" spans="1:10" s="9" customFormat="1" ht="25.5" customHeight="1">
      <c r="A2" s="2"/>
      <c r="B2" s="17" t="s">
        <v>2</v>
      </c>
      <c r="C2" s="2"/>
      <c r="D2" s="2"/>
      <c r="E2" s="2"/>
      <c r="F2" s="14"/>
      <c r="G2" s="2"/>
      <c r="H2" s="14" t="s">
        <v>0</v>
      </c>
      <c r="I2" s="2"/>
      <c r="J2" s="10"/>
    </row>
    <row r="3" spans="1:10" s="9" customFormat="1" ht="25.5" customHeight="1">
      <c r="A3" s="2"/>
      <c r="B3" s="6"/>
      <c r="C3" s="2"/>
      <c r="D3" s="2"/>
      <c r="E3" s="2"/>
      <c r="F3" s="14"/>
      <c r="G3" s="2"/>
      <c r="H3" s="21">
        <f>J45</f>
        <v>0</v>
      </c>
      <c r="I3" s="2"/>
      <c r="J3" s="10"/>
    </row>
    <row r="4" spans="1:10" s="9" customFormat="1" ht="32.25" customHeight="1">
      <c r="A4" s="2"/>
      <c r="B4" s="16" t="s">
        <v>1</v>
      </c>
      <c r="C4" s="2"/>
      <c r="D4" s="15"/>
      <c r="E4" s="2"/>
      <c r="F4" s="18"/>
      <c r="G4" s="2"/>
      <c r="H4" s="22" t="str">
        <f>IF(J45=100%,"Ha sido fácil, eh!!"," ")</f>
        <v> </v>
      </c>
      <c r="I4" s="2"/>
      <c r="J4" s="10"/>
    </row>
    <row r="5" spans="1:10" s="9" customFormat="1" ht="25.5" customHeight="1" thickBot="1">
      <c r="A5" s="1"/>
      <c r="B5" s="3">
        <v>1</v>
      </c>
      <c r="C5" s="1"/>
      <c r="D5" s="3">
        <v>2</v>
      </c>
      <c r="E5" s="1"/>
      <c r="F5" s="3">
        <v>3</v>
      </c>
      <c r="G5" s="1"/>
      <c r="H5" s="3">
        <v>4</v>
      </c>
      <c r="I5" s="1"/>
      <c r="J5" s="10"/>
    </row>
    <row r="6" spans="1:10" s="9" customFormat="1" ht="154.5" customHeight="1" thickBot="1">
      <c r="A6" s="1"/>
      <c r="B6" s="20"/>
      <c r="C6" s="1"/>
      <c r="D6" s="20"/>
      <c r="E6" s="1"/>
      <c r="F6" s="20"/>
      <c r="G6" s="1"/>
      <c r="H6" s="20"/>
      <c r="I6" s="1"/>
      <c r="J6" s="10"/>
    </row>
    <row r="7" spans="1:10" s="9" customFormat="1" ht="16.5" customHeight="1" thickBot="1">
      <c r="A7" s="8"/>
      <c r="B7" s="7"/>
      <c r="C7" s="1"/>
      <c r="D7" s="19"/>
      <c r="E7" s="1"/>
      <c r="F7" s="7"/>
      <c r="G7" s="1"/>
      <c r="H7" s="7"/>
      <c r="I7" s="1"/>
      <c r="J7" s="10"/>
    </row>
    <row r="8" spans="1:10" s="9" customFormat="1" ht="16.5" customHeight="1" thickBot="1">
      <c r="A8" s="1"/>
      <c r="B8" s="4" t="str">
        <f>IF(B7="Steve McQueen","BIEN!",IF(ISNA(MATCH("Steve M*Qu*n",B7,0)),"MAL","CASI"))</f>
        <v>MAL</v>
      </c>
      <c r="C8" s="1"/>
      <c r="D8" s="4" t="str">
        <f>IF(D7="Ingrid Bergman","BIEN!",IF(ISNA(MATCH("Ingri* Be*an",D7,0)),"MAL","CASI"))</f>
        <v>MAL</v>
      </c>
      <c r="E8" s="1"/>
      <c r="F8" s="4" t="str">
        <f>IF(F7="Ashley Judd","BIEN!",IF(ISNA(MATCH("As* Jud*",F7,0)),"MAL","CASI"))</f>
        <v>MAL</v>
      </c>
      <c r="G8" s="1"/>
      <c r="H8" s="4" t="str">
        <f>IF(H7="Clint Eastwood","BIEN!",IF(ISNA(MATCH("Clin* Ea*od",H7,0)),"MAL","CASI"))</f>
        <v>MAL</v>
      </c>
      <c r="I8" s="1"/>
      <c r="J8" s="12">
        <f>COUNTIF(B8:H8,"BIEN!")</f>
        <v>0</v>
      </c>
    </row>
    <row r="9" spans="1:10" s="9" customFormat="1" ht="25.5" customHeight="1" thickBot="1">
      <c r="A9" s="1"/>
      <c r="B9" s="3">
        <v>5</v>
      </c>
      <c r="C9" s="1"/>
      <c r="D9" s="3">
        <v>6</v>
      </c>
      <c r="E9" s="1"/>
      <c r="F9" s="3">
        <v>7</v>
      </c>
      <c r="G9" s="1"/>
      <c r="H9" s="3">
        <v>8</v>
      </c>
      <c r="I9" s="1"/>
      <c r="J9" s="10"/>
    </row>
    <row r="10" spans="1:10" s="9" customFormat="1" ht="154.5" customHeight="1" thickBot="1">
      <c r="A10" s="1"/>
      <c r="B10" s="20"/>
      <c r="C10" s="1"/>
      <c r="D10" s="20"/>
      <c r="E10" s="1"/>
      <c r="F10" s="20"/>
      <c r="G10" s="1"/>
      <c r="H10" s="20"/>
      <c r="I10" s="1"/>
      <c r="J10" s="10"/>
    </row>
    <row r="11" spans="1:10" s="9" customFormat="1" ht="16.5" customHeight="1" thickBot="1">
      <c r="A11" s="5"/>
      <c r="B11" s="7"/>
      <c r="C11" s="1"/>
      <c r="D11" s="7"/>
      <c r="E11" s="1"/>
      <c r="F11" s="7"/>
      <c r="G11" s="1"/>
      <c r="H11" s="7"/>
      <c r="I11" s="1"/>
      <c r="J11" s="10"/>
    </row>
    <row r="12" spans="1:10" s="9" customFormat="1" ht="16.5" customHeight="1" thickBot="1">
      <c r="A12" s="1"/>
      <c r="B12" s="4" t="str">
        <f>IF(B11="Audrey Tautou","BIEN!",IF(ISNA(MATCH("Audr* Ta*t*",B11,0)),"MAL","CASI"))</f>
        <v>MAL</v>
      </c>
      <c r="C12" s="1"/>
      <c r="D12" s="4" t="str">
        <f>IF(D11="Sidney Poitier","BIEN!",IF(ISNA(MATCH("Sidn* P*tier",D11,0)),"MAL","CASI"))</f>
        <v>MAL</v>
      </c>
      <c r="E12" s="1"/>
      <c r="F12" s="4" t="str">
        <f>IF(F11="Ava Gardner","BIEN!",IF(ISNA(MATCH("Ava Ga*ner",F11,0)),"MAL","CASI"))</f>
        <v>MAL</v>
      </c>
      <c r="G12" s="1"/>
      <c r="H12" s="4" t="str">
        <f>IF(H11="Sean Connery","BIEN!",IF(ISNA(MATCH("S*n Co*ery",H11,0)),"MAL","CASI"))</f>
        <v>MAL</v>
      </c>
      <c r="I12" s="1"/>
      <c r="J12" s="12">
        <f>COUNTIF(B12:H12,"BIEN!")</f>
        <v>0</v>
      </c>
    </row>
    <row r="13" spans="1:10" s="9" customFormat="1" ht="25.5" customHeight="1" thickBot="1">
      <c r="A13" s="1"/>
      <c r="B13" s="3">
        <v>9</v>
      </c>
      <c r="C13" s="1"/>
      <c r="D13" s="3">
        <v>10</v>
      </c>
      <c r="E13" s="1"/>
      <c r="F13" s="3">
        <v>11</v>
      </c>
      <c r="G13" s="1"/>
      <c r="H13" s="3">
        <v>12</v>
      </c>
      <c r="I13" s="1"/>
      <c r="J13" s="10"/>
    </row>
    <row r="14" spans="1:10" s="9" customFormat="1" ht="154.5" customHeight="1" thickBot="1">
      <c r="A14" s="1"/>
      <c r="B14" s="20"/>
      <c r="C14" s="1"/>
      <c r="D14" s="20"/>
      <c r="E14" s="1"/>
      <c r="F14" s="20"/>
      <c r="G14" s="1"/>
      <c r="H14" s="20"/>
      <c r="I14" s="1"/>
      <c r="J14" s="10"/>
    </row>
    <row r="15" spans="1:10" s="9" customFormat="1" ht="16.5" customHeight="1" thickBot="1">
      <c r="A15" s="1"/>
      <c r="B15" s="7"/>
      <c r="C15" s="1"/>
      <c r="D15" s="7"/>
      <c r="E15" s="1"/>
      <c r="F15" s="7"/>
      <c r="G15" s="1"/>
      <c r="H15" s="7"/>
      <c r="I15" s="1"/>
      <c r="J15" s="10"/>
    </row>
    <row r="16" spans="1:10" s="9" customFormat="1" ht="16.5" customHeight="1" thickBot="1">
      <c r="A16" s="1"/>
      <c r="B16" s="4" t="str">
        <f>IF(B15="Angelina Jolie","BIEN!",IF(ISNA(MATCH("An*lina Jol*",B15,0)),"MAL","CASI"))</f>
        <v>MAL</v>
      </c>
      <c r="C16" s="1"/>
      <c r="D16" s="4" t="str">
        <f>IF(D15="William Holden","BIEN!",IF(ISNA(MATCH("Willia* *olden",D15,0)),"MAL","CASI"))</f>
        <v>MAL</v>
      </c>
      <c r="E16" s="1"/>
      <c r="F16" s="4" t="str">
        <f>IF(F15="Peter O'Toole","BIEN!",IF(ISNA(MATCH("P*ter O*ole",F15,0)),"MAL","CASI"))</f>
        <v>MAL</v>
      </c>
      <c r="G16" s="1"/>
      <c r="H16" s="4" t="str">
        <f>IF(H15="Barbara Carrera","BIEN!",IF(ISNA(MATCH("*Carrera",H15,0)),"MAL","CASI"))</f>
        <v>MAL</v>
      </c>
      <c r="I16" s="1"/>
      <c r="J16" s="12">
        <f>COUNTIF(B16:H16,"BIEN!")</f>
        <v>0</v>
      </c>
    </row>
    <row r="17" spans="1:10" s="9" customFormat="1" ht="25.5" customHeight="1" thickBot="1">
      <c r="A17" s="1"/>
      <c r="B17" s="3">
        <v>13</v>
      </c>
      <c r="C17" s="1"/>
      <c r="D17" s="3">
        <v>14</v>
      </c>
      <c r="E17" s="1"/>
      <c r="F17" s="3">
        <v>15</v>
      </c>
      <c r="G17" s="1"/>
      <c r="H17" s="3">
        <v>16</v>
      </c>
      <c r="I17" s="1"/>
      <c r="J17" s="10"/>
    </row>
    <row r="18" spans="1:10" s="9" customFormat="1" ht="154.5" customHeight="1" thickBot="1">
      <c r="A18" s="1"/>
      <c r="B18" s="20"/>
      <c r="C18" s="1"/>
      <c r="D18" s="20"/>
      <c r="E18" s="1"/>
      <c r="F18" s="20"/>
      <c r="G18" s="1"/>
      <c r="H18" s="20"/>
      <c r="I18" s="1"/>
      <c r="J18" s="10"/>
    </row>
    <row r="19" spans="1:10" s="9" customFormat="1" ht="16.5" customHeight="1" thickBot="1">
      <c r="A19" s="1"/>
      <c r="B19" s="7"/>
      <c r="C19" s="1"/>
      <c r="D19" s="7"/>
      <c r="E19" s="1"/>
      <c r="F19" s="7"/>
      <c r="G19" s="1"/>
      <c r="H19" s="7"/>
      <c r="I19" s="1"/>
      <c r="J19" s="10"/>
    </row>
    <row r="20" spans="1:10" s="9" customFormat="1" ht="16.5" customHeight="1" thickBot="1">
      <c r="A20" s="1"/>
      <c r="B20" s="4" t="str">
        <f>IF(B19="Cary Grant","BIEN!",IF(ISNA(MATCH("Car* Gran*",B19,0)),"MAL","CASI"))</f>
        <v>MAL</v>
      </c>
      <c r="C20" s="1"/>
      <c r="D20" s="4" t="str">
        <f>IF(D19="Carrie Anne Moss","BIEN!",IF(ISNA(MATCH("Carr* An* Mos*",D19,0)),"MAL","CASI"))</f>
        <v>MAL</v>
      </c>
      <c r="E20" s="1"/>
      <c r="F20" s="4" t="str">
        <f>IF(F19="Clark Gable","BIEN!",IF(ISNA(MATCH("Clar* G*e",F19,0)),"MAL","CASI"))</f>
        <v>MAL</v>
      </c>
      <c r="G20" s="1"/>
      <c r="H20" s="4" t="str">
        <f>IF(H19="Samuel L. Jackson","BIEN!",IF(ISNA(MATCH("Samuel L* Ja*son",H19,0)),"MAL","CASI"))</f>
        <v>MAL</v>
      </c>
      <c r="I20" s="1"/>
      <c r="J20" s="12">
        <f>COUNTIF(B20:H20,"BIEN!")</f>
        <v>0</v>
      </c>
    </row>
    <row r="21" spans="1:10" s="9" customFormat="1" ht="25.5" customHeight="1" thickBot="1">
      <c r="A21" s="1"/>
      <c r="B21" s="3">
        <v>17</v>
      </c>
      <c r="C21" s="1"/>
      <c r="D21" s="3">
        <v>18</v>
      </c>
      <c r="E21" s="1"/>
      <c r="F21" s="3">
        <v>19</v>
      </c>
      <c r="G21" s="1"/>
      <c r="H21" s="3">
        <v>20</v>
      </c>
      <c r="I21" s="1"/>
      <c r="J21" s="10"/>
    </row>
    <row r="22" spans="1:10" s="9" customFormat="1" ht="154.5" customHeight="1" thickBot="1">
      <c r="A22" s="1"/>
      <c r="B22" s="20"/>
      <c r="C22" s="1"/>
      <c r="D22" s="20"/>
      <c r="E22" s="1"/>
      <c r="F22" s="20"/>
      <c r="G22" s="1"/>
      <c r="H22" s="20"/>
      <c r="I22" s="1"/>
      <c r="J22" s="10"/>
    </row>
    <row r="23" spans="1:10" s="9" customFormat="1" ht="16.5" customHeight="1" thickBot="1">
      <c r="A23" s="1"/>
      <c r="B23" s="7"/>
      <c r="C23" s="1"/>
      <c r="D23" s="7"/>
      <c r="E23" s="1"/>
      <c r="F23" s="7"/>
      <c r="G23" s="1"/>
      <c r="H23" s="7"/>
      <c r="I23" s="1"/>
      <c r="J23" s="10"/>
    </row>
    <row r="24" spans="1:10" s="9" customFormat="1" ht="16.5" customHeight="1" thickBot="1">
      <c r="A24" s="1"/>
      <c r="B24" s="4" t="str">
        <f>IF(B23="Grace Kelly","BIEN!",IF(ISNA(MATCH("Gr* Kel*",B23,0)),"MAL","CASI"))</f>
        <v>MAL</v>
      </c>
      <c r="C24" s="1"/>
      <c r="D24" s="4" t="str">
        <f>IF(D23="Viggo Mortensen","BIEN!",IF(ISNA(MATCH("Vi*o Morte*sen",D23,0)),"MAL","CASI"))</f>
        <v>MAL</v>
      </c>
      <c r="E24" s="1"/>
      <c r="F24" s="4" t="str">
        <f>IF(F23="Anne Archer","BIEN!",IF(ISNA(MATCH("An* Arche*",F23,0)),"MAL","CASI"))</f>
        <v>MAL</v>
      </c>
      <c r="G24" s="1"/>
      <c r="H24" s="4" t="str">
        <f>IF(H23="Ed Harris","BIEN!",IF(ISNA(MATCH("Ed *arris",H23,0)),"MAL","CASI"))</f>
        <v>MAL</v>
      </c>
      <c r="I24" s="1"/>
      <c r="J24" s="12">
        <f>COUNTIF(B24:H24,"BIEN!")</f>
        <v>0</v>
      </c>
    </row>
    <row r="25" spans="1:10" s="9" customFormat="1" ht="25.5" customHeight="1" thickBot="1">
      <c r="A25" s="1"/>
      <c r="B25" s="3">
        <v>21</v>
      </c>
      <c r="C25" s="1"/>
      <c r="D25" s="3">
        <v>22</v>
      </c>
      <c r="E25" s="1"/>
      <c r="F25" s="3">
        <v>23</v>
      </c>
      <c r="G25" s="1"/>
      <c r="H25" s="3">
        <v>24</v>
      </c>
      <c r="I25" s="1"/>
      <c r="J25" s="10"/>
    </row>
    <row r="26" spans="1:10" s="9" customFormat="1" ht="154.5" customHeight="1" thickBot="1">
      <c r="A26" s="1"/>
      <c r="B26" s="20"/>
      <c r="C26" s="1"/>
      <c r="D26" s="20"/>
      <c r="E26" s="1"/>
      <c r="F26" s="20"/>
      <c r="G26" s="1"/>
      <c r="H26" s="20"/>
      <c r="I26" s="1"/>
      <c r="J26" s="10"/>
    </row>
    <row r="27" spans="1:10" s="9" customFormat="1" ht="16.5" customHeight="1" thickBot="1">
      <c r="A27" s="1"/>
      <c r="B27" s="7"/>
      <c r="C27" s="1"/>
      <c r="D27" s="7"/>
      <c r="E27" s="1"/>
      <c r="F27" s="7"/>
      <c r="G27" s="1"/>
      <c r="H27" s="7"/>
      <c r="I27" s="1"/>
      <c r="J27" s="10"/>
    </row>
    <row r="28" spans="1:10" s="9" customFormat="1" ht="16.5" customHeight="1" thickBot="1">
      <c r="A28" s="1"/>
      <c r="B28" s="4" t="str">
        <f>IF(B27="Rita Hayworth","BIEN!",IF(ISNA(MATCH("Rita H*wor*",B27,0)),"MAL","CASI"))</f>
        <v>MAL</v>
      </c>
      <c r="C28" s="1"/>
      <c r="D28" s="4" t="str">
        <f>IF(D27="Sandra Bullock","BIEN!",IF(ISNA(MATCH("Sandra Bu*o*",D27,0)),"MAL","CASI"))</f>
        <v>MAL</v>
      </c>
      <c r="E28" s="1"/>
      <c r="F28" s="4" t="str">
        <f>IF(F27="Dustin Hoffman","BIEN!",IF(ISNA(MATCH("D*stin Ho*man",F27,0)),"MAL","CASI"))</f>
        <v>MAL</v>
      </c>
      <c r="G28" s="1"/>
      <c r="H28" s="4" t="str">
        <f>IF(H27="Jennifer O'Neill","BIEN!",IF(ISNA(MATCH("Je*ifer *eil*",H27,0)),"MAL","CASI"))</f>
        <v>MAL</v>
      </c>
      <c r="I28" s="1"/>
      <c r="J28" s="12">
        <f>COUNTIF(B28:H28,"BIEN!")</f>
        <v>0</v>
      </c>
    </row>
    <row r="29" spans="1:10" s="9" customFormat="1" ht="25.5" customHeight="1" thickBot="1">
      <c r="A29" s="1"/>
      <c r="B29" s="3">
        <v>25</v>
      </c>
      <c r="C29" s="1"/>
      <c r="D29" s="3">
        <v>26</v>
      </c>
      <c r="E29" s="1"/>
      <c r="F29" s="3">
        <v>27</v>
      </c>
      <c r="G29" s="1"/>
      <c r="H29" s="3">
        <v>28</v>
      </c>
      <c r="I29" s="1"/>
      <c r="J29" s="10"/>
    </row>
    <row r="30" spans="1:10" s="9" customFormat="1" ht="154.5" customHeight="1" thickBot="1">
      <c r="A30" s="1"/>
      <c r="B30" s="20"/>
      <c r="C30" s="1"/>
      <c r="D30" s="20"/>
      <c r="E30" s="1"/>
      <c r="F30" s="20"/>
      <c r="G30" s="1"/>
      <c r="H30" s="20"/>
      <c r="I30" s="1"/>
      <c r="J30" s="10"/>
    </row>
    <row r="31" spans="1:10" s="9" customFormat="1" ht="16.5" customHeight="1" thickBot="1">
      <c r="A31" s="1"/>
      <c r="B31" s="7"/>
      <c r="C31" s="1"/>
      <c r="D31" s="7"/>
      <c r="E31" s="1"/>
      <c r="F31" s="7"/>
      <c r="G31" s="1"/>
      <c r="H31" s="7"/>
      <c r="I31" s="1"/>
      <c r="J31" s="10"/>
    </row>
    <row r="32" spans="1:10" s="9" customFormat="1" ht="16.5" customHeight="1" thickBot="1">
      <c r="A32" s="1"/>
      <c r="B32" s="4" t="str">
        <f>IF(B31="Paul Newman","BIEN!",IF(ISNA(MATCH("P*l N*man",B31,0)),"MAL","CASI"))</f>
        <v>MAL</v>
      </c>
      <c r="C32" s="1"/>
      <c r="D32" s="4" t="str">
        <f>IF(D31="Katharine Hepburn","BIEN!",IF(ISNA(MATCH("*a*rine He*bur*",D31,0)),"MAL","CASI"))</f>
        <v>MAL</v>
      </c>
      <c r="E32" s="1"/>
      <c r="F32" s="4" t="str">
        <f>IF(F31="Richard Gere","BIEN!",IF(ISNA(MATCH("Richa* Ger*",F31,0)),"MAL","CASI"))</f>
        <v>MAL</v>
      </c>
      <c r="G32" s="1"/>
      <c r="H32" s="4" t="str">
        <f>IF(H31="Jennifer Jones","BIEN!",IF(ISNA(MATCH("Je*ifer Jo*",H31,0)),"MAL","CASI"))</f>
        <v>MAL</v>
      </c>
      <c r="I32" s="1"/>
      <c r="J32" s="12">
        <f>COUNTIF(B32:H32,"BIEN!")</f>
        <v>0</v>
      </c>
    </row>
    <row r="33" spans="1:10" s="9" customFormat="1" ht="25.5" customHeight="1" thickBot="1">
      <c r="A33" s="1"/>
      <c r="B33" s="3">
        <v>29</v>
      </c>
      <c r="C33" s="1"/>
      <c r="D33" s="3">
        <v>30</v>
      </c>
      <c r="E33" s="1"/>
      <c r="F33" s="3">
        <v>31</v>
      </c>
      <c r="G33" s="1"/>
      <c r="H33" s="3">
        <v>32</v>
      </c>
      <c r="I33" s="1"/>
      <c r="J33" s="10"/>
    </row>
    <row r="34" spans="1:10" s="9" customFormat="1" ht="154.5" customHeight="1" thickBot="1">
      <c r="A34" s="1"/>
      <c r="B34" s="20"/>
      <c r="C34" s="1"/>
      <c r="D34" s="20"/>
      <c r="E34" s="1"/>
      <c r="F34" s="20"/>
      <c r="G34" s="1"/>
      <c r="H34" s="20"/>
      <c r="I34" s="1"/>
      <c r="J34" s="10"/>
    </row>
    <row r="35" spans="1:10" s="9" customFormat="1" ht="16.5" customHeight="1" thickBot="1">
      <c r="A35" s="1"/>
      <c r="B35" s="7"/>
      <c r="C35" s="1"/>
      <c r="D35" s="7"/>
      <c r="E35" s="1"/>
      <c r="F35" s="7"/>
      <c r="G35" s="1"/>
      <c r="H35" s="7"/>
      <c r="I35" s="1"/>
      <c r="J35" s="10"/>
    </row>
    <row r="36" spans="1:10" s="9" customFormat="1" ht="16.5" customHeight="1" thickBot="1">
      <c r="A36" s="1"/>
      <c r="B36" s="4" t="str">
        <f>IF(B35="Humphrey Bogart","BIEN!",IF(ISNA(MATCH("H*r* Bogar*",B35,0)),"MAL","CASI"))</f>
        <v>MAL</v>
      </c>
      <c r="C36" s="1"/>
      <c r="D36" s="4" t="str">
        <f>IF(D35="Juliette Binoche","BIEN!",IF(ISNA(MATCH("Julie* Bino*",D35,0)),"MAL","CASI"))</f>
        <v>MAL</v>
      </c>
      <c r="E36" s="1"/>
      <c r="F36" s="4" t="str">
        <f>IF(F35="Gary Cooper","BIEN!",IF(ISNA(MATCH("Gar* C*per",F35,0)),"MAL","CASI"))</f>
        <v>MAL</v>
      </c>
      <c r="G36" s="1"/>
      <c r="H36" s="4" t="str">
        <f>IF(H35="Morgan Freeman","BIEN!",IF(ISNA(MATCH("Morgan Fr*man",H35,0)),"MAL","CASI"))</f>
        <v>MAL</v>
      </c>
      <c r="I36" s="1"/>
      <c r="J36" s="12">
        <f>COUNTIF(B36:H36,"BIEN!")</f>
        <v>0</v>
      </c>
    </row>
    <row r="37" spans="1:10" s="9" customFormat="1" ht="25.5" customHeight="1" thickBot="1">
      <c r="A37" s="1"/>
      <c r="B37" s="3">
        <v>33</v>
      </c>
      <c r="C37" s="1"/>
      <c r="D37" s="3">
        <v>34</v>
      </c>
      <c r="E37" s="1"/>
      <c r="F37" s="3">
        <v>35</v>
      </c>
      <c r="G37" s="1"/>
      <c r="H37" s="3">
        <v>36</v>
      </c>
      <c r="I37" s="1"/>
      <c r="J37" s="10"/>
    </row>
    <row r="38" spans="1:10" s="9" customFormat="1" ht="154.5" customHeight="1" thickBot="1">
      <c r="A38" s="1"/>
      <c r="B38" s="20"/>
      <c r="C38" s="1"/>
      <c r="D38" s="20"/>
      <c r="E38" s="1"/>
      <c r="F38" s="20"/>
      <c r="G38" s="1"/>
      <c r="H38" s="20"/>
      <c r="I38" s="1"/>
      <c r="J38" s="10"/>
    </row>
    <row r="39" spans="1:10" s="9" customFormat="1" ht="16.5" customHeight="1" thickBot="1">
      <c r="A39" s="1"/>
      <c r="B39" s="7"/>
      <c r="C39" s="1"/>
      <c r="D39" s="7"/>
      <c r="E39" s="1"/>
      <c r="F39" s="7"/>
      <c r="G39" s="1"/>
      <c r="H39" s="7"/>
      <c r="I39" s="1"/>
      <c r="J39" s="10"/>
    </row>
    <row r="40" spans="1:10" s="9" customFormat="1" ht="16.5" customHeight="1" thickBot="1">
      <c r="A40" s="1"/>
      <c r="B40" s="4" t="str">
        <f>IF(B39="Kim Basinger","BIEN!",IF(ISNA(MATCH("Ki* Basin*er",B39,0)),"MAL","CASI"))</f>
        <v>MAL</v>
      </c>
      <c r="C40" s="1"/>
      <c r="D40" s="4" t="str">
        <f>IF(D39="Sam Elliott","BIEN!",IF(ISNA(MATCH("Sam El*iot*",D39,0)),"MAL","CASI"))</f>
        <v>MAL</v>
      </c>
      <c r="E40" s="1"/>
      <c r="F40" s="4" t="str">
        <f>IF(F39="Kim Novak","BIEN!",IF(ISNA(MATCH("Kim Nova*",F39,0)),"MAL","CASI"))</f>
        <v>MAL</v>
      </c>
      <c r="G40" s="1"/>
      <c r="H40" s="4" t="str">
        <f>IF(H39="Lauren Bacall","BIEN!",IF(ISNA(MATCH("L*ren Baca*",H39,0)),"MAL","CASI"))</f>
        <v>MAL</v>
      </c>
      <c r="I40" s="1"/>
      <c r="J40" s="12">
        <f>COUNTIF(B40:H40,"BIEN!")</f>
        <v>0</v>
      </c>
    </row>
    <row r="41" spans="1:10" s="9" customFormat="1" ht="25.5" customHeight="1" thickBot="1">
      <c r="A41" s="1"/>
      <c r="B41" s="3">
        <v>37</v>
      </c>
      <c r="C41" s="1"/>
      <c r="D41" s="3">
        <v>38</v>
      </c>
      <c r="E41" s="1"/>
      <c r="F41" s="3">
        <v>39</v>
      </c>
      <c r="G41" s="1"/>
      <c r="H41" s="3">
        <v>40</v>
      </c>
      <c r="I41" s="1"/>
      <c r="J41" s="10"/>
    </row>
    <row r="42" spans="1:10" s="9" customFormat="1" ht="155.25" customHeight="1" thickBot="1">
      <c r="A42" s="1"/>
      <c r="B42" s="20"/>
      <c r="C42" s="1"/>
      <c r="D42" s="20"/>
      <c r="E42" s="1"/>
      <c r="F42" s="20"/>
      <c r="G42" s="1"/>
      <c r="H42" s="20"/>
      <c r="I42" s="1"/>
      <c r="J42" s="10"/>
    </row>
    <row r="43" spans="1:10" s="9" customFormat="1" ht="16.5" customHeight="1" thickBot="1">
      <c r="A43" s="1"/>
      <c r="B43" s="7"/>
      <c r="C43" s="1"/>
      <c r="D43" s="7"/>
      <c r="E43" s="1"/>
      <c r="F43" s="7"/>
      <c r="G43" s="1"/>
      <c r="H43" s="7"/>
      <c r="I43" s="1"/>
      <c r="J43" s="10"/>
    </row>
    <row r="44" spans="1:10" s="9" customFormat="1" ht="16.5" customHeight="1" thickBot="1">
      <c r="A44" s="1"/>
      <c r="B44" s="4" t="str">
        <f>IF(B43="George Clooney","BIEN!",IF(ISNA(MATCH("Geor* Cl*n*",B43,0)),"MAL","CASI"))</f>
        <v>MAL</v>
      </c>
      <c r="C44" s="1"/>
      <c r="D44" s="4" t="str">
        <f>IF(D43="Nicole Kidman","BIEN!",IF(ISNA(MATCH("Nicol* Ki*man",D43,0)),"MAL","CASI"))</f>
        <v>MAL</v>
      </c>
      <c r="E44" s="1"/>
      <c r="F44" s="4" t="str">
        <f>IF(F43="Julia Roberts","BIEN!",IF(ISNA(MATCH("Julia Robe*",F43,0)),"MAL","CASI"))</f>
        <v>MAL</v>
      </c>
      <c r="G44" s="1"/>
      <c r="H44" s="4" t="str">
        <f>IF(H43="Val Kilmer","BIEN!",IF(ISNA(MATCH("Val K*me*",H43,0)),"MAL","CASI"))</f>
        <v>MAL</v>
      </c>
      <c r="I44" s="1"/>
      <c r="J44" s="12">
        <f>COUNTIF(B44:H44,"BIEN!")</f>
        <v>0</v>
      </c>
    </row>
    <row r="45" spans="1:10" s="9" customFormat="1" ht="25.5" customHeight="1">
      <c r="A45" s="1"/>
      <c r="B45" s="3"/>
      <c r="C45" s="1"/>
      <c r="D45" s="3"/>
      <c r="E45" s="1"/>
      <c r="F45" s="3"/>
      <c r="G45" s="1"/>
      <c r="H45" s="3"/>
      <c r="I45" s="1"/>
      <c r="J45" s="13">
        <f>SUM(J8:J44)/40</f>
        <v>0</v>
      </c>
    </row>
    <row r="46" spans="1:10" s="9" customFormat="1" ht="12.75">
      <c r="A46" s="1"/>
      <c r="B46" s="1"/>
      <c r="C46" s="1"/>
      <c r="D46" s="1"/>
      <c r="E46" s="1"/>
      <c r="F46" s="1"/>
      <c r="G46" s="1"/>
      <c r="H46" s="1"/>
      <c r="I46" s="1"/>
      <c r="J46" s="10"/>
    </row>
    <row r="47" spans="1:10" s="9" customFormat="1" ht="12.75">
      <c r="A47" s="1"/>
      <c r="B47" s="1"/>
      <c r="C47" s="1"/>
      <c r="D47" s="1"/>
      <c r="E47" s="1"/>
      <c r="F47" s="1"/>
      <c r="G47" s="1"/>
      <c r="H47" s="1"/>
      <c r="I47" s="1"/>
      <c r="J47" s="10"/>
    </row>
    <row r="48" spans="1:10" s="9" customFormat="1" ht="12.75">
      <c r="A48" s="1"/>
      <c r="B48" s="1"/>
      <c r="C48" s="1"/>
      <c r="D48" s="1"/>
      <c r="E48" s="1"/>
      <c r="F48" s="1"/>
      <c r="G48" s="1"/>
      <c r="H48" s="1"/>
      <c r="I48" s="1"/>
      <c r="J48" s="10"/>
    </row>
    <row r="49" spans="1:10" s="9" customFormat="1" ht="12.75">
      <c r="A49" s="1"/>
      <c r="B49" s="1"/>
      <c r="C49" s="1"/>
      <c r="D49" s="1"/>
      <c r="E49" s="1"/>
      <c r="F49" s="1"/>
      <c r="G49" s="1"/>
      <c r="H49" s="1"/>
      <c r="I49" s="1"/>
      <c r="J49" s="10"/>
    </row>
    <row r="50" spans="1:10" s="9" customFormat="1" ht="12.75">
      <c r="A50" s="1"/>
      <c r="B50" s="1"/>
      <c r="C50" s="1"/>
      <c r="D50" s="1"/>
      <c r="E50" s="1"/>
      <c r="F50" s="1"/>
      <c r="G50" s="1"/>
      <c r="H50" s="1"/>
      <c r="I50" s="1"/>
      <c r="J50" s="10"/>
    </row>
    <row r="51" spans="1:10" s="9" customFormat="1" ht="12.75">
      <c r="A51" s="1"/>
      <c r="B51" s="1"/>
      <c r="C51" s="1"/>
      <c r="D51" s="1"/>
      <c r="E51" s="1"/>
      <c r="F51" s="1"/>
      <c r="G51" s="1"/>
      <c r="H51" s="1"/>
      <c r="I51" s="1"/>
      <c r="J51" s="10"/>
    </row>
    <row r="52" s="9" customFormat="1" ht="12.75">
      <c r="J52" s="10"/>
    </row>
    <row r="53" s="9" customFormat="1" ht="12.75">
      <c r="J53" s="10"/>
    </row>
    <row r="54" s="9" customFormat="1" ht="12.75">
      <c r="J54" s="10"/>
    </row>
    <row r="55" s="9" customFormat="1" ht="12.75">
      <c r="J55" s="10"/>
    </row>
    <row r="56" s="9" customFormat="1" ht="12.75">
      <c r="J56" s="10"/>
    </row>
    <row r="57" s="9" customFormat="1" ht="12.75">
      <c r="J57" s="10"/>
    </row>
    <row r="58" s="9" customFormat="1" ht="12.75">
      <c r="J58" s="10"/>
    </row>
    <row r="59" s="9" customFormat="1" ht="12.75">
      <c r="J59" s="10"/>
    </row>
    <row r="60" s="9" customFormat="1" ht="12.75">
      <c r="J60" s="10"/>
    </row>
    <row r="61" s="9" customFormat="1" ht="12.75">
      <c r="J61" s="10"/>
    </row>
    <row r="62" s="9" customFormat="1" ht="12.75">
      <c r="J62" s="10"/>
    </row>
    <row r="63" s="9" customFormat="1" ht="12.75">
      <c r="J63" s="10"/>
    </row>
    <row r="64" s="9" customFormat="1" ht="12.75">
      <c r="J64" s="10"/>
    </row>
    <row r="65" s="9" customFormat="1" ht="12.75">
      <c r="J65" s="10"/>
    </row>
    <row r="66" s="9" customFormat="1" ht="12.75">
      <c r="J66" s="10"/>
    </row>
    <row r="67" s="9" customFormat="1" ht="12.75">
      <c r="J67" s="10"/>
    </row>
    <row r="68" s="9" customFormat="1" ht="12.75">
      <c r="J68" s="10"/>
    </row>
    <row r="69" s="9" customFormat="1" ht="12.75">
      <c r="J69" s="10"/>
    </row>
    <row r="70" s="9" customFormat="1" ht="12.75">
      <c r="J70" s="10"/>
    </row>
    <row r="71" s="9" customFormat="1" ht="12.75">
      <c r="J71" s="10"/>
    </row>
    <row r="72" s="9" customFormat="1" ht="12.75">
      <c r="J72" s="10"/>
    </row>
    <row r="73" s="9" customFormat="1" ht="12.75">
      <c r="J73" s="10"/>
    </row>
    <row r="74" s="9" customFormat="1" ht="12.75">
      <c r="J74" s="10"/>
    </row>
    <row r="75" s="9" customFormat="1" ht="12.75">
      <c r="J75" s="10"/>
    </row>
    <row r="76" s="9" customFormat="1" ht="12.75">
      <c r="J76" s="10"/>
    </row>
    <row r="77" s="9" customFormat="1" ht="12.75">
      <c r="J77" s="10"/>
    </row>
    <row r="78" s="9" customFormat="1" ht="12.75">
      <c r="J78" s="10"/>
    </row>
    <row r="79" s="9" customFormat="1" ht="12.75">
      <c r="J79" s="10"/>
    </row>
    <row r="80" s="9" customFormat="1" ht="12.75">
      <c r="J80" s="10"/>
    </row>
    <row r="81" s="9" customFormat="1" ht="12.75">
      <c r="J81" s="10"/>
    </row>
    <row r="82" s="9" customFormat="1" ht="12.75">
      <c r="J82" s="10"/>
    </row>
    <row r="83" s="9" customFormat="1" ht="12.75">
      <c r="J83" s="10"/>
    </row>
    <row r="84" s="9" customFormat="1" ht="12.75">
      <c r="J84" s="10"/>
    </row>
    <row r="85" s="9" customFormat="1" ht="12.75">
      <c r="J85" s="10"/>
    </row>
    <row r="86" s="9" customFormat="1" ht="12.75">
      <c r="J86" s="10"/>
    </row>
    <row r="87" s="9" customFormat="1" ht="12.75">
      <c r="J87" s="10"/>
    </row>
    <row r="88" s="9" customFormat="1" ht="12.75">
      <c r="J88" s="10"/>
    </row>
    <row r="89" s="9" customFormat="1" ht="12.75">
      <c r="J89" s="10"/>
    </row>
    <row r="90" s="9" customFormat="1" ht="12.75">
      <c r="J90" s="10"/>
    </row>
    <row r="91" s="9" customFormat="1" ht="12.75">
      <c r="J91" s="10"/>
    </row>
    <row r="92" s="9" customFormat="1" ht="12.75">
      <c r="J92" s="10"/>
    </row>
    <row r="93" s="9" customFormat="1" ht="12.75">
      <c r="J93" s="10"/>
    </row>
    <row r="94" s="9" customFormat="1" ht="12.75">
      <c r="J94" s="10"/>
    </row>
    <row r="95" s="9" customFormat="1" ht="12.75">
      <c r="J95" s="10"/>
    </row>
    <row r="96" s="9" customFormat="1" ht="12.75">
      <c r="J96" s="10"/>
    </row>
    <row r="97" s="9" customFormat="1" ht="12.75">
      <c r="J97" s="10"/>
    </row>
    <row r="98" s="9" customFormat="1" ht="12.75">
      <c r="J98" s="10"/>
    </row>
    <row r="99" s="9" customFormat="1" ht="12.75">
      <c r="J99" s="10"/>
    </row>
    <row r="100" s="9" customFormat="1" ht="12.75">
      <c r="J100" s="10"/>
    </row>
    <row r="101" s="9" customFormat="1" ht="12.75">
      <c r="J101" s="10"/>
    </row>
    <row r="102" s="9" customFormat="1" ht="12.75">
      <c r="J102" s="10"/>
    </row>
    <row r="103" s="9" customFormat="1" ht="12.75">
      <c r="J103" s="10"/>
    </row>
    <row r="104" s="9" customFormat="1" ht="12.75">
      <c r="J104" s="10"/>
    </row>
    <row r="105" s="9" customFormat="1" ht="12.75">
      <c r="J105" s="10"/>
    </row>
    <row r="106" s="9" customFormat="1" ht="12.75">
      <c r="J106" s="10"/>
    </row>
    <row r="107" s="9" customFormat="1" ht="12.75">
      <c r="J107" s="10"/>
    </row>
    <row r="108" s="9" customFormat="1" ht="12.75">
      <c r="J108" s="10"/>
    </row>
    <row r="109" s="9" customFormat="1" ht="12.75">
      <c r="J109" s="10"/>
    </row>
    <row r="110" s="9" customFormat="1" ht="12.75">
      <c r="J110" s="10"/>
    </row>
    <row r="111" s="9" customFormat="1" ht="12.75">
      <c r="J111" s="10"/>
    </row>
    <row r="112" s="9" customFormat="1" ht="12.75">
      <c r="J112" s="10"/>
    </row>
    <row r="113" s="9" customFormat="1" ht="12.75">
      <c r="J113" s="10"/>
    </row>
    <row r="114" s="9" customFormat="1" ht="12.75">
      <c r="J114" s="10"/>
    </row>
    <row r="115" s="9" customFormat="1" ht="12.75">
      <c r="J115" s="10"/>
    </row>
    <row r="116" s="9" customFormat="1" ht="12.75">
      <c r="J116" s="10"/>
    </row>
    <row r="117" s="9" customFormat="1" ht="12.75">
      <c r="J117" s="10"/>
    </row>
    <row r="118" s="9" customFormat="1" ht="12.75">
      <c r="J118" s="10"/>
    </row>
    <row r="119" s="9" customFormat="1" ht="12.75">
      <c r="J119" s="10"/>
    </row>
    <row r="120" s="9" customFormat="1" ht="12.75">
      <c r="J120" s="10"/>
    </row>
    <row r="121" s="9" customFormat="1" ht="12.75">
      <c r="J121" s="10"/>
    </row>
    <row r="122" s="9" customFormat="1" ht="12.75">
      <c r="J122" s="10"/>
    </row>
    <row r="123" s="9" customFormat="1" ht="12.75">
      <c r="J123" s="10"/>
    </row>
    <row r="124" s="9" customFormat="1" ht="12.75">
      <c r="J124" s="10"/>
    </row>
    <row r="125" s="9" customFormat="1" ht="12.75">
      <c r="J125" s="10"/>
    </row>
    <row r="126" s="9" customFormat="1" ht="12.75">
      <c r="J126" s="10"/>
    </row>
    <row r="127" s="9" customFormat="1" ht="12.75">
      <c r="J127" s="10"/>
    </row>
    <row r="128" s="9" customFormat="1" ht="12.75">
      <c r="J128" s="10"/>
    </row>
    <row r="129" s="9" customFormat="1" ht="12.75">
      <c r="J129" s="10"/>
    </row>
    <row r="130" s="9" customFormat="1" ht="12.75">
      <c r="J130" s="10"/>
    </row>
    <row r="131" s="9" customFormat="1" ht="12.75">
      <c r="J131" s="10"/>
    </row>
    <row r="132" s="9" customFormat="1" ht="12.75">
      <c r="J132" s="10"/>
    </row>
    <row r="133" s="9" customFormat="1" ht="12.75">
      <c r="J133" s="10"/>
    </row>
    <row r="134" s="9" customFormat="1" ht="12.75">
      <c r="J134" s="10"/>
    </row>
    <row r="135" s="9" customFormat="1" ht="12.75">
      <c r="J135" s="10"/>
    </row>
    <row r="136" s="9" customFormat="1" ht="12.75">
      <c r="J136" s="10"/>
    </row>
    <row r="137" s="9" customFormat="1" ht="12.75">
      <c r="J137" s="10"/>
    </row>
    <row r="138" s="9" customFormat="1" ht="12.75">
      <c r="J138" s="10"/>
    </row>
    <row r="139" s="9" customFormat="1" ht="12.75">
      <c r="J139" s="10"/>
    </row>
    <row r="140" s="9" customFormat="1" ht="12.75">
      <c r="J140" s="10"/>
    </row>
    <row r="141" s="9" customFormat="1" ht="12.75">
      <c r="J141" s="10"/>
    </row>
    <row r="142" s="9" customFormat="1" ht="12.75">
      <c r="J142" s="10"/>
    </row>
    <row r="143" s="9" customFormat="1" ht="12.75">
      <c r="J143" s="10"/>
    </row>
    <row r="144" s="9" customFormat="1" ht="12.75">
      <c r="J144" s="10"/>
    </row>
    <row r="145" s="9" customFormat="1" ht="12.75">
      <c r="J145" s="10"/>
    </row>
    <row r="146" s="9" customFormat="1" ht="12.75">
      <c r="J146" s="10"/>
    </row>
    <row r="147" s="9" customFormat="1" ht="12.75">
      <c r="J147" s="10"/>
    </row>
    <row r="148" s="9" customFormat="1" ht="12.75">
      <c r="J148" s="10"/>
    </row>
    <row r="149" s="9" customFormat="1" ht="12.75">
      <c r="J149" s="10"/>
    </row>
    <row r="150" s="9" customFormat="1" ht="12.75">
      <c r="J150" s="10"/>
    </row>
    <row r="151" s="9" customFormat="1" ht="12.75">
      <c r="J151" s="10"/>
    </row>
    <row r="152" s="9" customFormat="1" ht="12.75">
      <c r="J152" s="10"/>
    </row>
    <row r="153" s="9" customFormat="1" ht="12.75">
      <c r="J153" s="10"/>
    </row>
    <row r="154" s="9" customFormat="1" ht="12.75">
      <c r="J154" s="10"/>
    </row>
    <row r="155" s="9" customFormat="1" ht="12.75">
      <c r="J155" s="10"/>
    </row>
    <row r="156" s="9" customFormat="1" ht="12.75">
      <c r="J156" s="10"/>
    </row>
    <row r="157" s="9" customFormat="1" ht="12.75">
      <c r="J157" s="10"/>
    </row>
    <row r="158" s="9" customFormat="1" ht="12.75">
      <c r="J158" s="10"/>
    </row>
    <row r="159" s="9" customFormat="1" ht="12.75">
      <c r="J159" s="10"/>
    </row>
    <row r="160" s="9" customFormat="1" ht="12.75">
      <c r="J160" s="10"/>
    </row>
    <row r="161" s="9" customFormat="1" ht="12.75">
      <c r="J161" s="10"/>
    </row>
    <row r="162" s="9" customFormat="1" ht="12.75">
      <c r="J162" s="10"/>
    </row>
    <row r="163" s="9" customFormat="1" ht="12.75">
      <c r="J163" s="10"/>
    </row>
    <row r="164" s="9" customFormat="1" ht="12.75">
      <c r="J164" s="10"/>
    </row>
    <row r="165" s="9" customFormat="1" ht="12.75">
      <c r="J165" s="10"/>
    </row>
    <row r="166" s="9" customFormat="1" ht="12.75">
      <c r="J166" s="10"/>
    </row>
    <row r="167" s="9" customFormat="1" ht="12.75">
      <c r="J167" s="10"/>
    </row>
    <row r="168" s="9" customFormat="1" ht="12.75">
      <c r="J168" s="10"/>
    </row>
    <row r="169" s="9" customFormat="1" ht="12.75">
      <c r="J169" s="10"/>
    </row>
    <row r="170" s="9" customFormat="1" ht="12.75">
      <c r="J170" s="10"/>
    </row>
    <row r="171" s="9" customFormat="1" ht="12.75">
      <c r="J171" s="10"/>
    </row>
    <row r="172" s="9" customFormat="1" ht="12.75">
      <c r="J172" s="10"/>
    </row>
    <row r="173" s="9" customFormat="1" ht="12.75">
      <c r="J173" s="10"/>
    </row>
    <row r="174" s="9" customFormat="1" ht="12.75">
      <c r="J174" s="10"/>
    </row>
    <row r="175" s="9" customFormat="1" ht="12.75">
      <c r="J175" s="10"/>
    </row>
    <row r="176" s="9" customFormat="1" ht="12.75">
      <c r="J176" s="10"/>
    </row>
    <row r="177" s="9" customFormat="1" ht="12.75">
      <c r="J177" s="10"/>
    </row>
    <row r="178" s="9" customFormat="1" ht="12.75">
      <c r="J178" s="10"/>
    </row>
    <row r="179" s="9" customFormat="1" ht="12.75">
      <c r="J179" s="10"/>
    </row>
    <row r="180" s="9" customFormat="1" ht="12.75">
      <c r="J180" s="10"/>
    </row>
    <row r="181" s="9" customFormat="1" ht="12.75">
      <c r="J181" s="10"/>
    </row>
    <row r="182" s="9" customFormat="1" ht="12.75">
      <c r="J182" s="10"/>
    </row>
    <row r="183" s="9" customFormat="1" ht="12.75">
      <c r="J183" s="10"/>
    </row>
    <row r="184" s="9" customFormat="1" ht="12.75">
      <c r="J184" s="10"/>
    </row>
    <row r="185" s="9" customFormat="1" ht="12.75">
      <c r="J185" s="10"/>
    </row>
    <row r="186" s="9" customFormat="1" ht="12.75">
      <c r="J186" s="10"/>
    </row>
    <row r="187" s="9" customFormat="1" ht="12.75">
      <c r="J187" s="10"/>
    </row>
    <row r="188" s="9" customFormat="1" ht="12.75">
      <c r="J188" s="10"/>
    </row>
    <row r="189" s="9" customFormat="1" ht="12.75">
      <c r="J189" s="10"/>
    </row>
    <row r="190" s="9" customFormat="1" ht="12.75">
      <c r="J190" s="10"/>
    </row>
    <row r="191" s="9" customFormat="1" ht="12.75">
      <c r="J191" s="10"/>
    </row>
    <row r="192" s="9" customFormat="1" ht="12.75">
      <c r="J192" s="10"/>
    </row>
    <row r="193" s="9" customFormat="1" ht="12.75">
      <c r="J193" s="10"/>
    </row>
    <row r="194" s="9" customFormat="1" ht="12.75">
      <c r="J194" s="10"/>
    </row>
    <row r="195" s="9" customFormat="1" ht="12.75">
      <c r="J195" s="10"/>
    </row>
    <row r="196" s="9" customFormat="1" ht="12.75">
      <c r="J196" s="10"/>
    </row>
    <row r="197" s="9" customFormat="1" ht="12.75">
      <c r="J197" s="10"/>
    </row>
    <row r="198" s="9" customFormat="1" ht="12.75">
      <c r="J198" s="10"/>
    </row>
    <row r="199" s="9" customFormat="1" ht="12.75">
      <c r="J199" s="10"/>
    </row>
    <row r="200" s="9" customFormat="1" ht="12.75">
      <c r="J200" s="10"/>
    </row>
    <row r="201" s="9" customFormat="1" ht="12.75">
      <c r="J201" s="10"/>
    </row>
    <row r="202" s="9" customFormat="1" ht="12.75">
      <c r="J202" s="10"/>
    </row>
    <row r="203" s="9" customFormat="1" ht="12.75">
      <c r="J203" s="10"/>
    </row>
    <row r="204" s="9" customFormat="1" ht="12.75">
      <c r="J204" s="10"/>
    </row>
    <row r="205" s="9" customFormat="1" ht="12.75">
      <c r="J205" s="10"/>
    </row>
    <row r="206" s="9" customFormat="1" ht="12.75">
      <c r="J206" s="10"/>
    </row>
    <row r="207" s="9" customFormat="1" ht="12.75">
      <c r="J207" s="10"/>
    </row>
    <row r="208" s="9" customFormat="1" ht="12.75">
      <c r="J208" s="10"/>
    </row>
    <row r="209" s="9" customFormat="1" ht="12.75">
      <c r="J209" s="10"/>
    </row>
    <row r="210" s="9" customFormat="1" ht="12.75">
      <c r="J210" s="10"/>
    </row>
    <row r="211" s="9" customFormat="1" ht="12.75">
      <c r="J211" s="10"/>
    </row>
    <row r="212" s="9" customFormat="1" ht="12.75">
      <c r="J212" s="10"/>
    </row>
    <row r="213" s="9" customFormat="1" ht="12.75">
      <c r="J213" s="10"/>
    </row>
    <row r="214" s="9" customFormat="1" ht="12.75">
      <c r="J214" s="10"/>
    </row>
    <row r="215" s="9" customFormat="1" ht="12.75">
      <c r="J215" s="10"/>
    </row>
    <row r="216" s="9" customFormat="1" ht="12.75">
      <c r="J216" s="10"/>
    </row>
    <row r="217" s="9" customFormat="1" ht="12.75">
      <c r="J217" s="10"/>
    </row>
    <row r="218" s="9" customFormat="1" ht="12.75">
      <c r="J218" s="10"/>
    </row>
    <row r="219" s="9" customFormat="1" ht="12.75">
      <c r="J219" s="10"/>
    </row>
    <row r="220" s="9" customFormat="1" ht="12.75">
      <c r="J220" s="10"/>
    </row>
    <row r="221" s="9" customFormat="1" ht="12.75">
      <c r="J221" s="10"/>
    </row>
    <row r="222" s="9" customFormat="1" ht="12.75">
      <c r="J222" s="10"/>
    </row>
    <row r="223" s="9" customFormat="1" ht="12.75">
      <c r="J223" s="10"/>
    </row>
    <row r="224" s="9" customFormat="1" ht="12.75">
      <c r="J224" s="10"/>
    </row>
    <row r="225" s="9" customFormat="1" ht="12.75">
      <c r="J225" s="10"/>
    </row>
    <row r="226" s="9" customFormat="1" ht="12.75">
      <c r="J226" s="10"/>
    </row>
    <row r="227" s="9" customFormat="1" ht="12.75">
      <c r="J227" s="10"/>
    </row>
    <row r="228" s="9" customFormat="1" ht="12.75">
      <c r="J228" s="10"/>
    </row>
    <row r="229" s="9" customFormat="1" ht="12.75">
      <c r="J229" s="10"/>
    </row>
    <row r="230" s="9" customFormat="1" ht="12.75">
      <c r="J230" s="10"/>
    </row>
    <row r="231" s="9" customFormat="1" ht="12.75">
      <c r="J231" s="10"/>
    </row>
    <row r="232" s="9" customFormat="1" ht="12.75">
      <c r="J232" s="10"/>
    </row>
    <row r="233" s="9" customFormat="1" ht="12.75">
      <c r="J233" s="10"/>
    </row>
    <row r="234" s="9" customFormat="1" ht="12.75">
      <c r="J234" s="10"/>
    </row>
    <row r="235" s="9" customFormat="1" ht="12.75">
      <c r="J235" s="10"/>
    </row>
    <row r="236" s="9" customFormat="1" ht="12.75">
      <c r="J236" s="10"/>
    </row>
    <row r="237" s="9" customFormat="1" ht="12.75">
      <c r="J237" s="10"/>
    </row>
    <row r="238" s="9" customFormat="1" ht="12.75">
      <c r="J238" s="10"/>
    </row>
    <row r="239" s="9" customFormat="1" ht="12.75">
      <c r="J239" s="10"/>
    </row>
    <row r="240" s="9" customFormat="1" ht="12.75">
      <c r="J240" s="10"/>
    </row>
    <row r="241" s="9" customFormat="1" ht="12.75">
      <c r="J241" s="10"/>
    </row>
    <row r="242" s="9" customFormat="1" ht="12.75">
      <c r="J242" s="10"/>
    </row>
    <row r="243" s="9" customFormat="1" ht="12.75">
      <c r="J243" s="10"/>
    </row>
    <row r="244" s="9" customFormat="1" ht="12.75">
      <c r="J244" s="10"/>
    </row>
    <row r="245" s="9" customFormat="1" ht="12.75">
      <c r="J245" s="10"/>
    </row>
    <row r="246" s="9" customFormat="1" ht="12.75">
      <c r="J246" s="10"/>
    </row>
    <row r="247" s="9" customFormat="1" ht="12.75">
      <c r="J247" s="10"/>
    </row>
    <row r="248" s="9" customFormat="1" ht="12.75">
      <c r="J248" s="10"/>
    </row>
    <row r="249" s="9" customFormat="1" ht="12.75">
      <c r="J249" s="10"/>
    </row>
    <row r="250" s="9" customFormat="1" ht="12.75">
      <c r="J250" s="10"/>
    </row>
    <row r="251" s="9" customFormat="1" ht="12.75">
      <c r="J251" s="10"/>
    </row>
    <row r="252" s="9" customFormat="1" ht="12.75">
      <c r="J252" s="10"/>
    </row>
    <row r="253" s="9" customFormat="1" ht="12.75">
      <c r="J253" s="10"/>
    </row>
    <row r="254" s="9" customFormat="1" ht="12.75">
      <c r="J254" s="10"/>
    </row>
    <row r="255" s="9" customFormat="1" ht="12.75">
      <c r="J255" s="10"/>
    </row>
    <row r="256" s="9" customFormat="1" ht="12.75">
      <c r="J256" s="10"/>
    </row>
    <row r="257" s="9" customFormat="1" ht="12.75">
      <c r="J257" s="10"/>
    </row>
    <row r="258" s="9" customFormat="1" ht="12.75">
      <c r="J258" s="10"/>
    </row>
    <row r="259" s="9" customFormat="1" ht="12.75">
      <c r="J259" s="10"/>
    </row>
    <row r="260" s="9" customFormat="1" ht="12.75">
      <c r="J260" s="10"/>
    </row>
    <row r="261" s="9" customFormat="1" ht="12.75">
      <c r="J261" s="10"/>
    </row>
    <row r="262" s="9" customFormat="1" ht="12.75">
      <c r="J262" s="10"/>
    </row>
    <row r="263" s="9" customFormat="1" ht="12.75">
      <c r="J263" s="10"/>
    </row>
    <row r="264" s="9" customFormat="1" ht="12.75">
      <c r="J264" s="10"/>
    </row>
    <row r="265" s="9" customFormat="1" ht="12.75">
      <c r="J265" s="10"/>
    </row>
    <row r="266" s="9" customFormat="1" ht="12.75">
      <c r="J266" s="10"/>
    </row>
    <row r="267" s="9" customFormat="1" ht="12.75">
      <c r="J267" s="10"/>
    </row>
    <row r="268" s="9" customFormat="1" ht="12.75">
      <c r="J268" s="10"/>
    </row>
    <row r="269" s="9" customFormat="1" ht="12.75">
      <c r="J269" s="10"/>
    </row>
    <row r="270" s="9" customFormat="1" ht="12.75">
      <c r="J270" s="10"/>
    </row>
    <row r="271" s="9" customFormat="1" ht="12.75">
      <c r="J271" s="10"/>
    </row>
    <row r="272" s="9" customFormat="1" ht="12.75">
      <c r="J272" s="10"/>
    </row>
    <row r="273" s="9" customFormat="1" ht="12.75">
      <c r="J273" s="10"/>
    </row>
    <row r="274" s="9" customFormat="1" ht="12.75">
      <c r="J274" s="10"/>
    </row>
    <row r="275" s="9" customFormat="1" ht="12.75">
      <c r="J275" s="10"/>
    </row>
    <row r="276" s="9" customFormat="1" ht="12.75">
      <c r="J276" s="10"/>
    </row>
    <row r="277" s="9" customFormat="1" ht="12.75">
      <c r="J277" s="10"/>
    </row>
    <row r="278" s="9" customFormat="1" ht="12.75">
      <c r="J278" s="10"/>
    </row>
    <row r="279" s="9" customFormat="1" ht="12.75">
      <c r="J279" s="10"/>
    </row>
    <row r="280" s="9" customFormat="1" ht="12.75">
      <c r="J280" s="10"/>
    </row>
    <row r="281" s="9" customFormat="1" ht="12.75">
      <c r="J281" s="10"/>
    </row>
    <row r="282" s="9" customFormat="1" ht="12.75">
      <c r="J282" s="10"/>
    </row>
    <row r="283" s="9" customFormat="1" ht="12.75">
      <c r="J283" s="10"/>
    </row>
    <row r="284" s="9" customFormat="1" ht="12.75">
      <c r="J284" s="10"/>
    </row>
    <row r="285" s="9" customFormat="1" ht="12.75">
      <c r="J285" s="10"/>
    </row>
    <row r="286" s="9" customFormat="1" ht="12.75">
      <c r="J286" s="10"/>
    </row>
    <row r="287" s="9" customFormat="1" ht="12.75">
      <c r="J287" s="10"/>
    </row>
    <row r="288" s="9" customFormat="1" ht="12.75">
      <c r="J288" s="10"/>
    </row>
    <row r="289" s="9" customFormat="1" ht="12.75">
      <c r="J289" s="10"/>
    </row>
    <row r="290" s="9" customFormat="1" ht="12.75">
      <c r="J290" s="10"/>
    </row>
    <row r="291" s="9" customFormat="1" ht="12.75">
      <c r="J291" s="10"/>
    </row>
    <row r="292" s="9" customFormat="1" ht="12.75">
      <c r="J292" s="10"/>
    </row>
    <row r="293" s="9" customFormat="1" ht="12.75">
      <c r="J293" s="10"/>
    </row>
    <row r="294" s="9" customFormat="1" ht="12.75">
      <c r="J294" s="10"/>
    </row>
    <row r="295" s="9" customFormat="1" ht="12.75">
      <c r="J295" s="10"/>
    </row>
    <row r="296" s="9" customFormat="1" ht="12.75">
      <c r="J296" s="10"/>
    </row>
    <row r="297" s="9" customFormat="1" ht="12.75">
      <c r="J297" s="10"/>
    </row>
    <row r="298" s="9" customFormat="1" ht="12.75">
      <c r="J298" s="10"/>
    </row>
    <row r="299" s="9" customFormat="1" ht="12.75">
      <c r="J299" s="10"/>
    </row>
    <row r="300" s="9" customFormat="1" ht="12.75">
      <c r="J300" s="10"/>
    </row>
    <row r="301" s="9" customFormat="1" ht="12.75">
      <c r="J301" s="10"/>
    </row>
    <row r="302" s="9" customFormat="1" ht="12.75">
      <c r="J302" s="10"/>
    </row>
    <row r="303" s="9" customFormat="1" ht="12.75">
      <c r="J303" s="10"/>
    </row>
    <row r="304" s="9" customFormat="1" ht="12.75">
      <c r="J304" s="10"/>
    </row>
    <row r="305" s="9" customFormat="1" ht="12.75">
      <c r="J305" s="10"/>
    </row>
    <row r="306" s="9" customFormat="1" ht="12.75">
      <c r="J306" s="10"/>
    </row>
    <row r="307" s="9" customFormat="1" ht="12.75">
      <c r="J307" s="10"/>
    </row>
    <row r="308" s="9" customFormat="1" ht="12.75">
      <c r="J308" s="10"/>
    </row>
    <row r="309" s="9" customFormat="1" ht="12.75">
      <c r="J309" s="10"/>
    </row>
    <row r="310" s="9" customFormat="1" ht="12.75">
      <c r="J310" s="10"/>
    </row>
    <row r="311" s="9" customFormat="1" ht="12.75">
      <c r="J311" s="10"/>
    </row>
    <row r="312" s="9" customFormat="1" ht="12.75">
      <c r="J312" s="10"/>
    </row>
    <row r="313" s="9" customFormat="1" ht="12.75">
      <c r="J313" s="10"/>
    </row>
    <row r="314" s="9" customFormat="1" ht="12.75">
      <c r="J314" s="10"/>
    </row>
    <row r="315" s="9" customFormat="1" ht="12.75">
      <c r="J315" s="10"/>
    </row>
    <row r="316" s="9" customFormat="1" ht="12.75">
      <c r="J316" s="10"/>
    </row>
    <row r="317" s="9" customFormat="1" ht="12.75">
      <c r="J317" s="10"/>
    </row>
    <row r="318" s="9" customFormat="1" ht="12.75">
      <c r="J318" s="10"/>
    </row>
    <row r="319" s="9" customFormat="1" ht="12.75">
      <c r="J319" s="10"/>
    </row>
    <row r="320" s="9" customFormat="1" ht="12.75">
      <c r="J320" s="10"/>
    </row>
    <row r="321" s="9" customFormat="1" ht="12.75">
      <c r="J321" s="10"/>
    </row>
    <row r="322" s="9" customFormat="1" ht="12.75">
      <c r="J322" s="10"/>
    </row>
    <row r="323" s="9" customFormat="1" ht="12.75">
      <c r="J323" s="10"/>
    </row>
    <row r="324" s="9" customFormat="1" ht="12.75">
      <c r="J324" s="10"/>
    </row>
    <row r="325" s="9" customFormat="1" ht="12.75">
      <c r="J325" s="10"/>
    </row>
    <row r="326" s="9" customFormat="1" ht="12.75">
      <c r="J326" s="10"/>
    </row>
    <row r="327" s="9" customFormat="1" ht="12.75">
      <c r="J327" s="10"/>
    </row>
    <row r="328" s="9" customFormat="1" ht="12.75">
      <c r="J328" s="10"/>
    </row>
    <row r="329" s="9" customFormat="1" ht="12.75">
      <c r="J329" s="10"/>
    </row>
    <row r="330" s="9" customFormat="1" ht="12.75">
      <c r="J330" s="10"/>
    </row>
    <row r="331" s="9" customFormat="1" ht="12.75">
      <c r="J331" s="10"/>
    </row>
    <row r="332" s="9" customFormat="1" ht="12.75">
      <c r="J332" s="10"/>
    </row>
    <row r="333" s="9" customFormat="1" ht="12.75">
      <c r="J333" s="10"/>
    </row>
    <row r="334" s="9" customFormat="1" ht="12.75">
      <c r="J334" s="10"/>
    </row>
    <row r="335" s="9" customFormat="1" ht="12.75">
      <c r="J335" s="10"/>
    </row>
    <row r="336" s="9" customFormat="1" ht="12.75">
      <c r="J336" s="10"/>
    </row>
    <row r="337" s="9" customFormat="1" ht="12.75">
      <c r="J337" s="10"/>
    </row>
    <row r="338" s="9" customFormat="1" ht="12.75">
      <c r="J338" s="10"/>
    </row>
    <row r="339" s="9" customFormat="1" ht="12.75">
      <c r="J339" s="10"/>
    </row>
    <row r="340" s="9" customFormat="1" ht="12.75">
      <c r="J340" s="10"/>
    </row>
    <row r="341" s="9" customFormat="1" ht="12.75">
      <c r="J341" s="10"/>
    </row>
    <row r="342" s="9" customFormat="1" ht="12.75">
      <c r="J342" s="10"/>
    </row>
    <row r="343" s="9" customFormat="1" ht="12.75">
      <c r="J343" s="10"/>
    </row>
    <row r="344" s="9" customFormat="1" ht="12.75">
      <c r="J344" s="10"/>
    </row>
    <row r="345" s="9" customFormat="1" ht="12.75">
      <c r="J345" s="10"/>
    </row>
    <row r="346" s="9" customFormat="1" ht="12.75">
      <c r="J346" s="10"/>
    </row>
    <row r="347" s="9" customFormat="1" ht="12.75">
      <c r="J347" s="10"/>
    </row>
    <row r="348" s="9" customFormat="1" ht="12.75">
      <c r="J348" s="10"/>
    </row>
    <row r="349" s="9" customFormat="1" ht="12.75">
      <c r="J349" s="10"/>
    </row>
    <row r="350" s="9" customFormat="1" ht="12.75">
      <c r="J350" s="10"/>
    </row>
    <row r="351" s="9" customFormat="1" ht="12.75">
      <c r="J351" s="10"/>
    </row>
    <row r="352" s="9" customFormat="1" ht="12.75">
      <c r="J352" s="10"/>
    </row>
    <row r="353" s="9" customFormat="1" ht="12.75">
      <c r="J353" s="10"/>
    </row>
    <row r="354" s="9" customFormat="1" ht="12.75">
      <c r="J354" s="10"/>
    </row>
    <row r="355" s="9" customFormat="1" ht="12.75">
      <c r="J355" s="10"/>
    </row>
    <row r="356" s="9" customFormat="1" ht="12.75">
      <c r="J356" s="10"/>
    </row>
    <row r="357" s="9" customFormat="1" ht="12.75">
      <c r="J357" s="10"/>
    </row>
    <row r="358" s="9" customFormat="1" ht="12.75">
      <c r="J358" s="10"/>
    </row>
    <row r="359" s="9" customFormat="1" ht="12.75">
      <c r="J359" s="10"/>
    </row>
    <row r="360" s="9" customFormat="1" ht="12.75">
      <c r="J360" s="10"/>
    </row>
    <row r="361" s="9" customFormat="1" ht="12.75">
      <c r="J361" s="10"/>
    </row>
    <row r="362" s="9" customFormat="1" ht="12.75">
      <c r="J362" s="10"/>
    </row>
    <row r="363" s="9" customFormat="1" ht="12.75">
      <c r="J363" s="10"/>
    </row>
    <row r="364" s="9" customFormat="1" ht="12.75">
      <c r="J364" s="10"/>
    </row>
    <row r="365" s="9" customFormat="1" ht="12.75">
      <c r="J365" s="10"/>
    </row>
    <row r="366" s="9" customFormat="1" ht="12.75">
      <c r="J366" s="10"/>
    </row>
    <row r="367" s="9" customFormat="1" ht="12.75">
      <c r="J367" s="10"/>
    </row>
    <row r="368" s="9" customFormat="1" ht="12.75">
      <c r="J368" s="10"/>
    </row>
    <row r="369" s="9" customFormat="1" ht="12.75">
      <c r="J369" s="10"/>
    </row>
    <row r="370" s="9" customFormat="1" ht="12.75">
      <c r="J370" s="10"/>
    </row>
    <row r="371" s="9" customFormat="1" ht="12.75">
      <c r="J371" s="10"/>
    </row>
    <row r="372" s="9" customFormat="1" ht="12.75">
      <c r="J372" s="10"/>
    </row>
    <row r="373" s="9" customFormat="1" ht="12.75">
      <c r="J373" s="10"/>
    </row>
    <row r="374" s="9" customFormat="1" ht="12.75">
      <c r="J374" s="10"/>
    </row>
    <row r="375" s="9" customFormat="1" ht="12.75">
      <c r="J375" s="10"/>
    </row>
    <row r="376" s="9" customFormat="1" ht="12.75">
      <c r="J376" s="10"/>
    </row>
    <row r="377" s="9" customFormat="1" ht="12.75">
      <c r="J377" s="10"/>
    </row>
    <row r="378" s="9" customFormat="1" ht="12.75">
      <c r="J378" s="10"/>
    </row>
    <row r="379" s="9" customFormat="1" ht="12.75">
      <c r="J379" s="10"/>
    </row>
    <row r="380" s="9" customFormat="1" ht="12.75">
      <c r="J380" s="10"/>
    </row>
    <row r="381" s="9" customFormat="1" ht="12.75">
      <c r="J381" s="10"/>
    </row>
    <row r="382" s="9" customFormat="1" ht="12.75">
      <c r="J382" s="10"/>
    </row>
    <row r="383" s="9" customFormat="1" ht="12.75">
      <c r="J383" s="10"/>
    </row>
    <row r="384" s="9" customFormat="1" ht="12.75">
      <c r="J384" s="10"/>
    </row>
    <row r="385" s="9" customFormat="1" ht="12.75">
      <c r="J385" s="10"/>
    </row>
    <row r="386" s="9" customFormat="1" ht="12.75">
      <c r="J386" s="10"/>
    </row>
    <row r="387" s="9" customFormat="1" ht="12.75">
      <c r="J387" s="10"/>
    </row>
    <row r="388" s="9" customFormat="1" ht="12.75">
      <c r="J388" s="10"/>
    </row>
    <row r="389" s="9" customFormat="1" ht="12.75">
      <c r="J389" s="10"/>
    </row>
    <row r="390" s="9" customFormat="1" ht="12.75">
      <c r="J390" s="10"/>
    </row>
    <row r="391" s="9" customFormat="1" ht="12.75">
      <c r="J391" s="10"/>
    </row>
    <row r="392" s="9" customFormat="1" ht="12.75">
      <c r="J392" s="10"/>
    </row>
    <row r="393" s="9" customFormat="1" ht="12.75">
      <c r="J393" s="10"/>
    </row>
    <row r="394" s="9" customFormat="1" ht="12.75">
      <c r="J394" s="10"/>
    </row>
    <row r="395" s="9" customFormat="1" ht="12.75">
      <c r="J395" s="10"/>
    </row>
    <row r="396" s="9" customFormat="1" ht="12.75">
      <c r="J396" s="10"/>
    </row>
    <row r="397" s="9" customFormat="1" ht="12.75">
      <c r="J397" s="10"/>
    </row>
    <row r="398" s="9" customFormat="1" ht="12.75">
      <c r="J398" s="10"/>
    </row>
    <row r="399" s="9" customFormat="1" ht="12.75">
      <c r="J399" s="10"/>
    </row>
    <row r="400" s="9" customFormat="1" ht="12.75">
      <c r="J400" s="10"/>
    </row>
    <row r="401" s="9" customFormat="1" ht="12.75">
      <c r="J401" s="10"/>
    </row>
    <row r="402" s="9" customFormat="1" ht="12.75">
      <c r="J402" s="10"/>
    </row>
    <row r="403" s="9" customFormat="1" ht="12.75">
      <c r="J403" s="10"/>
    </row>
    <row r="404" s="9" customFormat="1" ht="12.75">
      <c r="J404" s="10"/>
    </row>
    <row r="405" s="9" customFormat="1" ht="12.75">
      <c r="J405" s="10"/>
    </row>
    <row r="406" s="9" customFormat="1" ht="12.75">
      <c r="J406" s="10"/>
    </row>
    <row r="407" s="9" customFormat="1" ht="12.75">
      <c r="J407" s="10"/>
    </row>
    <row r="408" s="9" customFormat="1" ht="12.75">
      <c r="J408" s="10"/>
    </row>
    <row r="409" s="9" customFormat="1" ht="12.75">
      <c r="J409" s="10"/>
    </row>
    <row r="410" s="9" customFormat="1" ht="12.75">
      <c r="J410" s="10"/>
    </row>
    <row r="411" s="9" customFormat="1" ht="12.75">
      <c r="J411" s="10"/>
    </row>
    <row r="412" s="9" customFormat="1" ht="12.75">
      <c r="J412" s="10"/>
    </row>
    <row r="413" s="9" customFormat="1" ht="12.75">
      <c r="J413" s="10"/>
    </row>
    <row r="414" s="9" customFormat="1" ht="12.75">
      <c r="J414" s="10"/>
    </row>
    <row r="415" s="9" customFormat="1" ht="12.75">
      <c r="J415" s="10"/>
    </row>
    <row r="416" s="9" customFormat="1" ht="12.75">
      <c r="J416" s="10"/>
    </row>
    <row r="417" s="9" customFormat="1" ht="12.75">
      <c r="J417" s="10"/>
    </row>
    <row r="418" s="9" customFormat="1" ht="12.75">
      <c r="J418" s="10"/>
    </row>
    <row r="419" s="9" customFormat="1" ht="12.75">
      <c r="J419" s="10"/>
    </row>
    <row r="420" s="9" customFormat="1" ht="12.75">
      <c r="J420" s="10"/>
    </row>
    <row r="421" s="9" customFormat="1" ht="12.75">
      <c r="J421" s="10"/>
    </row>
    <row r="422" s="9" customFormat="1" ht="12.75">
      <c r="J422" s="10"/>
    </row>
    <row r="423" s="9" customFormat="1" ht="12.75">
      <c r="J423" s="10"/>
    </row>
    <row r="424" s="9" customFormat="1" ht="12.75">
      <c r="J424" s="10"/>
    </row>
    <row r="425" s="9" customFormat="1" ht="12.75">
      <c r="J425" s="10"/>
    </row>
    <row r="426" s="9" customFormat="1" ht="12.75">
      <c r="J426" s="10"/>
    </row>
    <row r="427" s="9" customFormat="1" ht="12.75">
      <c r="J427" s="10"/>
    </row>
    <row r="428" s="9" customFormat="1" ht="12.75">
      <c r="J428" s="10"/>
    </row>
    <row r="429" s="9" customFormat="1" ht="12.75">
      <c r="J429" s="10"/>
    </row>
    <row r="430" s="9" customFormat="1" ht="12.75">
      <c r="J430" s="10"/>
    </row>
    <row r="431" s="9" customFormat="1" ht="12.75">
      <c r="J431" s="10"/>
    </row>
    <row r="432" s="9" customFormat="1" ht="12.75">
      <c r="J432" s="10"/>
    </row>
    <row r="433" s="9" customFormat="1" ht="12.75">
      <c r="J433" s="10"/>
    </row>
    <row r="434" s="9" customFormat="1" ht="12.75">
      <c r="J434" s="10"/>
    </row>
    <row r="435" s="9" customFormat="1" ht="12.75">
      <c r="J435" s="10"/>
    </row>
    <row r="436" s="9" customFormat="1" ht="12.75">
      <c r="J436" s="10"/>
    </row>
    <row r="437" s="9" customFormat="1" ht="12.75">
      <c r="J437" s="10"/>
    </row>
    <row r="438" s="9" customFormat="1" ht="12.75">
      <c r="J438" s="10"/>
    </row>
    <row r="439" s="9" customFormat="1" ht="12.75">
      <c r="J439" s="10"/>
    </row>
    <row r="440" s="9" customFormat="1" ht="12.75">
      <c r="J440" s="10"/>
    </row>
    <row r="441" s="9" customFormat="1" ht="12.75">
      <c r="J441" s="10"/>
    </row>
    <row r="442" s="9" customFormat="1" ht="12.75">
      <c r="J442" s="10"/>
    </row>
    <row r="443" s="9" customFormat="1" ht="12.75">
      <c r="J443" s="10"/>
    </row>
    <row r="444" s="9" customFormat="1" ht="12.75">
      <c r="J444" s="10"/>
    </row>
    <row r="445" s="9" customFormat="1" ht="12.75">
      <c r="J445" s="10"/>
    </row>
    <row r="446" s="9" customFormat="1" ht="12.75">
      <c r="J446" s="10"/>
    </row>
    <row r="447" s="9" customFormat="1" ht="12.75">
      <c r="J447" s="10"/>
    </row>
  </sheetData>
  <sheetProtection password="E8A6" sheet="1" objects="1" scenarios="1"/>
  <conditionalFormatting sqref="B8 D8 F8 H8 H12 F12 D12 B12 H16 F16 D16 B16 H20 F20 D20 B20 H24 F24 D24 B24 H28 F28 D28 B28 H32 F32 D32 B32 H36 F36 D36 B36 H40 F40 D40 B40 H44 F44 D44 B44">
    <cfRule type="cellIs" priority="1" dxfId="0" operator="equal" stopIfTrue="1">
      <formula>"BIEN!"</formula>
    </cfRule>
    <cfRule type="cellIs" priority="2" dxfId="1" operator="equal" stopIfTrue="1">
      <formula>"CASI"</formula>
    </cfRule>
    <cfRule type="cellIs" priority="3" dxfId="2" operator="equal" stopIfTrue="1">
      <formula>"MAL"</formula>
    </cfRule>
  </conditionalFormatting>
  <hyperlinks>
    <hyperlink ref="B2" r:id="rId1" display="http://www.universotv.com/"/>
  </hyperlinks>
  <printOptions/>
  <pageMargins left="0.75" right="0.75" top="1" bottom="1" header="0" footer="0"/>
  <pageSetup horizontalDpi="600" verticalDpi="600" orientation="portrait" paperSize="9" scale="3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Cine (Nombres)</dc:title>
  <dc:subject/>
  <dc:creator>BLÑ</dc:creator>
  <cp:keywords/>
  <dc:description/>
  <cp:lastModifiedBy>pacopena</cp:lastModifiedBy>
  <cp:lastPrinted>2005-05-10T17:32:56Z</cp:lastPrinted>
  <dcterms:created xsi:type="dcterms:W3CDTF">2005-05-08T18:13:03Z</dcterms:created>
  <dcterms:modified xsi:type="dcterms:W3CDTF">2006-08-11T10:27:12Z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